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rbfc.sharepoint.com/sites/AER-BFC-SP/IET/8_Outils/5-SIRSE/02_procédures/03_traitements/ZAE Inventaire Loi Climat article 220/FME livrable loi climat/02_resultats/anonymisation/"/>
    </mc:Choice>
  </mc:AlternateContent>
  <xr:revisionPtr revIDLastSave="99" documentId="8_{851470CF-6D33-44A8-B2AB-B3E81478D869}" xr6:coauthVersionLast="47" xr6:coauthVersionMax="47" xr10:uidLastSave="{00A92268-B893-425E-9D70-E369B64400C1}"/>
  <bookViews>
    <workbookView xWindow="29115" yWindow="1920" windowWidth="23910" windowHeight="13110" firstSheet="2" activeTab="6" xr2:uid="{00000000-000D-0000-FFFF-FFFF00000000}"/>
  </bookViews>
  <sheets>
    <sheet name="1 - Indice de vacance" sheetId="4" r:id="rId1"/>
    <sheet name="2 - Etat parcellaire" sheetId="1" r:id="rId2"/>
    <sheet name="3 - Unités foncières" sheetId="6" r:id="rId3"/>
    <sheet name="4 - Occupants" sheetId="3" r:id="rId4"/>
    <sheet name="5 - Autres occupants" sheetId="5" r:id="rId5"/>
    <sheet name="6 - Locaux vacants" sheetId="2" r:id="rId6"/>
    <sheet name="Métadonnée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4" i="2"/>
  <c r="A3" i="2"/>
  <c r="A1" i="2"/>
  <c r="A5" i="5"/>
  <c r="A4" i="5"/>
  <c r="A3" i="5"/>
  <c r="A1" i="5"/>
  <c r="A5" i="3"/>
  <c r="A4" i="3"/>
  <c r="A3" i="3"/>
  <c r="A1" i="3"/>
  <c r="A5" i="6"/>
  <c r="A4" i="6"/>
  <c r="A3" i="6"/>
  <c r="A1" i="6"/>
  <c r="A5" i="1"/>
  <c r="A4" i="1"/>
  <c r="A3" i="1"/>
  <c r="A1" i="1"/>
  <c r="A5" i="4"/>
  <c r="A4" i="4"/>
  <c r="A3" i="4"/>
  <c r="A1" i="4"/>
</calcChain>
</file>

<file path=xl/sharedStrings.xml><?xml version="1.0" encoding="utf-8"?>
<sst xmlns="http://schemas.openxmlformats.org/spreadsheetml/2006/main" count="7763" uniqueCount="1524">
  <si>
    <t>Seules les données issues de l'open data ou de fichiers anonymisés figurent dans ce tableau  : Fichiers des locaux et des parcelles des personnes morales (Licence Ouverte / Open Licence version 2.0 / https://www.data.gouv.fr/fr/datasets/fichiers-des-locaux-et-des-parcelles-des-personnes-morales/) et Base Sirene des entreprises et de leurs établissements INSEE (Licence Ouverte / Open Licence version 2.0 https://www.data.gouv.fr/fr/datasets/base-sirene-des-entreprises-et-de-leurs-etablissements-siren-siret/)</t>
  </si>
  <si>
    <t>Seules les données issues de l'open data ou de fichiers anonymisés figurent dans ce tableau  : Base Sirene des entreprises et de leurs établissements INSEE (Licence Ouverte / Open Licence version 2.0 https://www.data.gouv.fr/fr/datasets/base-sirene-des-entreprises-et-de-leurs-etablissements-siren-siret/)</t>
  </si>
  <si>
    <t>Précaution d'usage : diffusion restreinte, pour l'usage exclusif de l'EPCI</t>
  </si>
  <si>
    <t>Inventaire des sites et zones économiques article 220 loi climat et résilience</t>
  </si>
  <si>
    <t>epci</t>
  </si>
  <si>
    <t>libepci</t>
  </si>
  <si>
    <t>insee</t>
  </si>
  <si>
    <t>id_siteeco</t>
  </si>
  <si>
    <t>nom</t>
  </si>
  <si>
    <t>idtup</t>
  </si>
  <si>
    <t>idparcelle</t>
  </si>
  <si>
    <t>prefixe</t>
  </si>
  <si>
    <t>section</t>
  </si>
  <si>
    <t>numero</t>
  </si>
  <si>
    <t>contenance</t>
  </si>
  <si>
    <t>liste_prop</t>
  </si>
  <si>
    <t>comment</t>
  </si>
  <si>
    <t>248900664</t>
  </si>
  <si>
    <t>CC de la Vanne et du Pays d'Othe</t>
  </si>
  <si>
    <t>89014</t>
  </si>
  <si>
    <t>89014PS</t>
  </si>
  <si>
    <t>Porte de Sens</t>
  </si>
  <si>
    <t>890140000B1246</t>
  </si>
  <si>
    <t>000</t>
  </si>
  <si>
    <t>B</t>
  </si>
  <si>
    <t>1246</t>
  </si>
  <si>
    <t>_X_</t>
  </si>
  <si>
    <t>Le propriétaire est une personne physique, son nom n'est pas publié dans les données en open data (https://www.data.gouv.fr/fr/datasets/fichiers-des-locaux-et-des-parcelles-des-personnes-morales/)</t>
  </si>
  <si>
    <t>uf890140003912</t>
  </si>
  <si>
    <t>890140000B1261</t>
  </si>
  <si>
    <t>1261</t>
  </si>
  <si>
    <t>uf890140295096</t>
  </si>
  <si>
    <t>890140000A0838</t>
  </si>
  <si>
    <t>A</t>
  </si>
  <si>
    <t>838</t>
  </si>
  <si>
    <t>890140000A0850</t>
  </si>
  <si>
    <t>850</t>
  </si>
  <si>
    <t>uf890140295109</t>
  </si>
  <si>
    <t>890140000A0836</t>
  </si>
  <si>
    <t>836</t>
  </si>
  <si>
    <t>890140000A0851</t>
  </si>
  <si>
    <t>851</t>
  </si>
  <si>
    <t>uf890140295112</t>
  </si>
  <si>
    <t>890140000A0775</t>
  </si>
  <si>
    <t>775</t>
  </si>
  <si>
    <t>89027</t>
  </si>
  <si>
    <t>89027VM</t>
  </si>
  <si>
    <t>Zone d'activités des Vignes de Mauny</t>
  </si>
  <si>
    <t>89027000ZT0001</t>
  </si>
  <si>
    <t>ZT</t>
  </si>
  <si>
    <t>1</t>
  </si>
  <si>
    <t>89027000ZT0004</t>
  </si>
  <si>
    <t>4</t>
  </si>
  <si>
    <t>89461</t>
  </si>
  <si>
    <t>89461000ZK0006</t>
  </si>
  <si>
    <t>ZK</t>
  </si>
  <si>
    <t>6</t>
  </si>
  <si>
    <t>COMMUNAUTE DE COMMUNES DE LA VANNE ET DU PAYS D OTHE</t>
  </si>
  <si>
    <t>Le propriétaire est une personne morale, son nom est publié dans les données en open data (https://www.data.gouv.fr/fr/datasets/fichiers-des-locaux-et-des-parcelles-des-personnes-morales/)</t>
  </si>
  <si>
    <t>89461000ZK0094</t>
  </si>
  <si>
    <t>94</t>
  </si>
  <si>
    <t>uf890270009664</t>
  </si>
  <si>
    <t>89027000ZT0017</t>
  </si>
  <si>
    <t>17</t>
  </si>
  <si>
    <t>COMMUNAUTE DE COMMUNES DE LA VANNE ET DU PAYS D OTHE,COMMUNAUTE DE COMMUNES DE LA VANNE ET DU PAYS D OTHE</t>
  </si>
  <si>
    <t>89027000ZT0020</t>
  </si>
  <si>
    <t>20</t>
  </si>
  <si>
    <t>uf890270295678</t>
  </si>
  <si>
    <t>89027000ZT0018</t>
  </si>
  <si>
    <t>18</t>
  </si>
  <si>
    <t>89027000ZT0019</t>
  </si>
  <si>
    <t>19</t>
  </si>
  <si>
    <t>uf894610233495</t>
  </si>
  <si>
    <t>89461000ZK0093</t>
  </si>
  <si>
    <t>93</t>
  </si>
  <si>
    <t>COMMUNE DE VILLENEUVE L ARCHEVEQUE</t>
  </si>
  <si>
    <t>89461000ZK0099</t>
  </si>
  <si>
    <t>99</t>
  </si>
  <si>
    <t>89066</t>
  </si>
  <si>
    <t>89066CO</t>
  </si>
  <si>
    <t>Les Colmelles</t>
  </si>
  <si>
    <t>89066000ZN0092</t>
  </si>
  <si>
    <t>ZN</t>
  </si>
  <si>
    <t>92</t>
  </si>
  <si>
    <t>SCI CHAMPETRE</t>
  </si>
  <si>
    <t>89066000ZN0093</t>
  </si>
  <si>
    <t>89066000ZN0112</t>
  </si>
  <si>
    <t>112</t>
  </si>
  <si>
    <t>89066000ZN0113</t>
  </si>
  <si>
    <t>113</t>
  </si>
  <si>
    <t>uf890660016524</t>
  </si>
  <si>
    <t>89066000AB0349</t>
  </si>
  <si>
    <t>AB</t>
  </si>
  <si>
    <t>349</t>
  </si>
  <si>
    <t>LA MAISON BLANCHE,LA MAISON BLANCHE</t>
  </si>
  <si>
    <t>89066000AB0350</t>
  </si>
  <si>
    <t>350</t>
  </si>
  <si>
    <t>LA MAISON BLANCHE</t>
  </si>
  <si>
    <t>89066000AB0351</t>
  </si>
  <si>
    <t>351</t>
  </si>
  <si>
    <t>89066000AB0352</t>
  </si>
  <si>
    <t>352</t>
  </si>
  <si>
    <t>89066000AB0399</t>
  </si>
  <si>
    <t>399</t>
  </si>
  <si>
    <t>89066000AB0492</t>
  </si>
  <si>
    <t>492</t>
  </si>
  <si>
    <t>89066000ZN0081</t>
  </si>
  <si>
    <t>81</t>
  </si>
  <si>
    <t>89066000ZN0083</t>
  </si>
  <si>
    <t>83</t>
  </si>
  <si>
    <t>89066000ZN0088</t>
  </si>
  <si>
    <t>88</t>
  </si>
  <si>
    <t>uf890660016900</t>
  </si>
  <si>
    <t>89066000AB0398</t>
  </si>
  <si>
    <t>398</t>
  </si>
  <si>
    <t>89066000AB0493</t>
  </si>
  <si>
    <t>493</t>
  </si>
  <si>
    <t>89066CX</t>
  </si>
  <si>
    <t>Les Colmelles Extension</t>
  </si>
  <si>
    <t>89066000ZN0007</t>
  </si>
  <si>
    <t>7</t>
  </si>
  <si>
    <t>89066000ZN0028</t>
  </si>
  <si>
    <t>28</t>
  </si>
  <si>
    <t>89066000ZN0032</t>
  </si>
  <si>
    <t>32</t>
  </si>
  <si>
    <t>89066000ZN0033</t>
  </si>
  <si>
    <t>33</t>
  </si>
  <si>
    <t>89066000ZN0034</t>
  </si>
  <si>
    <t>34</t>
  </si>
  <si>
    <t>89066000ZN0035</t>
  </si>
  <si>
    <t>35</t>
  </si>
  <si>
    <t>89066000ZN0108</t>
  </si>
  <si>
    <t>108</t>
  </si>
  <si>
    <t>89066000ZN0109</t>
  </si>
  <si>
    <t>109</t>
  </si>
  <si>
    <t>DE LA VALLEE DE LA VANNE</t>
  </si>
  <si>
    <t>890660000F0169</t>
  </si>
  <si>
    <t>F</t>
  </si>
  <si>
    <t>169</t>
  </si>
  <si>
    <t>89066LA</t>
  </si>
  <si>
    <t>Route de Laroche</t>
  </si>
  <si>
    <t>89066000ZE0147</t>
  </si>
  <si>
    <t>ZE</t>
  </si>
  <si>
    <t>147</t>
  </si>
  <si>
    <t>uf890660016581</t>
  </si>
  <si>
    <t>89066000AB0509</t>
  </si>
  <si>
    <t>509</t>
  </si>
  <si>
    <t>SCI DES SEQUOIAS</t>
  </si>
  <si>
    <t>89066000AB0524</t>
  </si>
  <si>
    <t>524</t>
  </si>
  <si>
    <t>89066000ZE0149</t>
  </si>
  <si>
    <t>149</t>
  </si>
  <si>
    <t>89066000ZE0150</t>
  </si>
  <si>
    <t>150</t>
  </si>
  <si>
    <t>89066000ZE0151</t>
  </si>
  <si>
    <t>151</t>
  </si>
  <si>
    <t>89066000ZE0152</t>
  </si>
  <si>
    <t>152</t>
  </si>
  <si>
    <t>89066000ZE0154</t>
  </si>
  <si>
    <t>154</t>
  </si>
  <si>
    <t>89066000ZE0155</t>
  </si>
  <si>
    <t>155</t>
  </si>
  <si>
    <t>uf890660016730</t>
  </si>
  <si>
    <t>89066000AB0523</t>
  </si>
  <si>
    <t>523</t>
  </si>
  <si>
    <t>89066000ZE0153</t>
  </si>
  <si>
    <t>153</t>
  </si>
  <si>
    <t>89066000ZE0156</t>
  </si>
  <si>
    <t>156</t>
  </si>
  <si>
    <t>uf890660130166</t>
  </si>
  <si>
    <t>89066000ZE0066</t>
  </si>
  <si>
    <t>66</t>
  </si>
  <si>
    <t>89066000ZE0145</t>
  </si>
  <si>
    <t>145</t>
  </si>
  <si>
    <t>uf890660248189</t>
  </si>
  <si>
    <t>89066000AB0510</t>
  </si>
  <si>
    <t>510</t>
  </si>
  <si>
    <t>89122</t>
  </si>
  <si>
    <t>89122LJ</t>
  </si>
  <si>
    <t>Rue Léopold Javal</t>
  </si>
  <si>
    <t>891220000Y0131</t>
  </si>
  <si>
    <t>Y</t>
  </si>
  <si>
    <t>131</t>
  </si>
  <si>
    <t>89214</t>
  </si>
  <si>
    <t>89214VL</t>
  </si>
  <si>
    <t>La Charmée - Chemin de Vauluisant</t>
  </si>
  <si>
    <t>uf892140268485</t>
  </si>
  <si>
    <t>892140000B0953</t>
  </si>
  <si>
    <t>953</t>
  </si>
  <si>
    <t>89261FO</t>
  </si>
  <si>
    <t>Chemin de la Fontaine</t>
  </si>
  <si>
    <t>89461000AC0001</t>
  </si>
  <si>
    <t>AC</t>
  </si>
  <si>
    <t>89261</t>
  </si>
  <si>
    <t>892610000Z0096</t>
  </si>
  <si>
    <t>Z</t>
  </si>
  <si>
    <t>96</t>
  </si>
  <si>
    <t>892610000Z0221</t>
  </si>
  <si>
    <t>221</t>
  </si>
  <si>
    <t>892610000Z0377</t>
  </si>
  <si>
    <t>377</t>
  </si>
  <si>
    <t>892610000Z0470</t>
  </si>
  <si>
    <t>470</t>
  </si>
  <si>
    <t>892610000Z0475</t>
  </si>
  <si>
    <t>475</t>
  </si>
  <si>
    <t>uf892610157540</t>
  </si>
  <si>
    <t>892610000Z0230</t>
  </si>
  <si>
    <t>230</t>
  </si>
  <si>
    <t>892610000Z0243</t>
  </si>
  <si>
    <t>243</t>
  </si>
  <si>
    <t>892610000Z0244</t>
  </si>
  <si>
    <t>244</t>
  </si>
  <si>
    <t>892610000Z0245</t>
  </si>
  <si>
    <t>245</t>
  </si>
  <si>
    <t>uf892610228944</t>
  </si>
  <si>
    <t>892610000Z0228</t>
  </si>
  <si>
    <t>228</t>
  </si>
  <si>
    <t>892610000Z0251</t>
  </si>
  <si>
    <t>251</t>
  </si>
  <si>
    <t>892610000Z0252</t>
  </si>
  <si>
    <t>252</t>
  </si>
  <si>
    <t>892610000Z0262</t>
  </si>
  <si>
    <t>262</t>
  </si>
  <si>
    <t>892610000Z0331</t>
  </si>
  <si>
    <t>331</t>
  </si>
  <si>
    <t>892610000Z0333</t>
  </si>
  <si>
    <t>333</t>
  </si>
  <si>
    <t>892610000Z0346</t>
  </si>
  <si>
    <t>346</t>
  </si>
  <si>
    <t>892610000Z0348</t>
  </si>
  <si>
    <t>348</t>
  </si>
  <si>
    <t>892610000Z0350</t>
  </si>
  <si>
    <t>892610000Z0352</t>
  </si>
  <si>
    <t>892610000Z0353</t>
  </si>
  <si>
    <t>353</t>
  </si>
  <si>
    <t>892610000Z0365</t>
  </si>
  <si>
    <t>365</t>
  </si>
  <si>
    <t>892610000Z0410</t>
  </si>
  <si>
    <t>410</t>
  </si>
  <si>
    <t>892610000Z0467</t>
  </si>
  <si>
    <t>467</t>
  </si>
  <si>
    <t>892610000Z0468</t>
  </si>
  <si>
    <t>468</t>
  </si>
  <si>
    <t>892610000Z0469</t>
  </si>
  <si>
    <t>469</t>
  </si>
  <si>
    <t>892610000Z0471</t>
  </si>
  <si>
    <t>471</t>
  </si>
  <si>
    <t>uf892610288097</t>
  </si>
  <si>
    <t>892610000Z0476</t>
  </si>
  <si>
    <t>476</t>
  </si>
  <si>
    <t>uf894610188654</t>
  </si>
  <si>
    <t>89461000AC0844</t>
  </si>
  <si>
    <t>844</t>
  </si>
  <si>
    <t>SOCIETE NATIONALE SNCF,SOCIETE NATIONALE SNCF</t>
  </si>
  <si>
    <t>89261SE</t>
  </si>
  <si>
    <t>Route de Sens</t>
  </si>
  <si>
    <t>89461000AC0665</t>
  </si>
  <si>
    <t>665</t>
  </si>
  <si>
    <t>89461000AC0840</t>
  </si>
  <si>
    <t>840</t>
  </si>
  <si>
    <t>SYNDICAT DE GESTION DU COLLEGE D ENSEIGNEMENT GENERAL DE VIL</t>
  </si>
  <si>
    <t>892610000Z0249</t>
  </si>
  <si>
    <t>249</t>
  </si>
  <si>
    <t>892610000Z0275</t>
  </si>
  <si>
    <t>275</t>
  </si>
  <si>
    <t>892610000Z0276</t>
  </si>
  <si>
    <t>276</t>
  </si>
  <si>
    <t>892610000Z0343</t>
  </si>
  <si>
    <t>343</t>
  </si>
  <si>
    <t>892610000Z0363</t>
  </si>
  <si>
    <t>363</t>
  </si>
  <si>
    <t>892610000Z0483</t>
  </si>
  <si>
    <t>483</t>
  </si>
  <si>
    <t>892610000Z0485</t>
  </si>
  <si>
    <t>485</t>
  </si>
  <si>
    <t>892610000Z0492</t>
  </si>
  <si>
    <t>892610000Z0507</t>
  </si>
  <si>
    <t>507</t>
  </si>
  <si>
    <t>uf892610157517</t>
  </si>
  <si>
    <t>892610000Z0302</t>
  </si>
  <si>
    <t>302</t>
  </si>
  <si>
    <t>892610000Z0417</t>
  </si>
  <si>
    <t>417</t>
  </si>
  <si>
    <t>uf892610157532</t>
  </si>
  <si>
    <t>892610000Z0509</t>
  </si>
  <si>
    <t>892610000Z0516</t>
  </si>
  <si>
    <t>516</t>
  </si>
  <si>
    <t>uf892610157535</t>
  </si>
  <si>
    <t>892610000Z0479</t>
  </si>
  <si>
    <t>479</t>
  </si>
  <si>
    <t>892610000Z0481</t>
  </si>
  <si>
    <t>481</t>
  </si>
  <si>
    <t>892610000Z0510</t>
  </si>
  <si>
    <t>892610000Z0512</t>
  </si>
  <si>
    <t>512</t>
  </si>
  <si>
    <t>892610000Z0517</t>
  </si>
  <si>
    <t>517</t>
  </si>
  <si>
    <t>uf892610157579</t>
  </si>
  <si>
    <t>892610000Z0360</t>
  </si>
  <si>
    <t>360</t>
  </si>
  <si>
    <t>892610000Z0362</t>
  </si>
  <si>
    <t>362</t>
  </si>
  <si>
    <t>892610000Z0484</t>
  </si>
  <si>
    <t>484</t>
  </si>
  <si>
    <t>uf892610288096</t>
  </si>
  <si>
    <t>892610000Z0359</t>
  </si>
  <si>
    <t>359</t>
  </si>
  <si>
    <t>892610000Z0361</t>
  </si>
  <si>
    <t>361</t>
  </si>
  <si>
    <t>uf892610288104</t>
  </si>
  <si>
    <t>892610000Z0480</t>
  </si>
  <si>
    <t>480</t>
  </si>
  <si>
    <t>892610000Z0482</t>
  </si>
  <si>
    <t>482</t>
  </si>
  <si>
    <t>892610000Z0508</t>
  </si>
  <si>
    <t>508</t>
  </si>
  <si>
    <t>uf892610316530</t>
  </si>
  <si>
    <t>892610000Z0513</t>
  </si>
  <si>
    <t>513</t>
  </si>
  <si>
    <t>892610000Z0514</t>
  </si>
  <si>
    <t>514</t>
  </si>
  <si>
    <t>892610000Z0515</t>
  </si>
  <si>
    <t>515</t>
  </si>
  <si>
    <t>uf894610202531</t>
  </si>
  <si>
    <t>89461000AC0783</t>
  </si>
  <si>
    <t>783</t>
  </si>
  <si>
    <t>DOMANYS</t>
  </si>
  <si>
    <t>uf894610279366</t>
  </si>
  <si>
    <t>89461000AC0491</t>
  </si>
  <si>
    <t>491</t>
  </si>
  <si>
    <t>89461000AC0667</t>
  </si>
  <si>
    <t>667</t>
  </si>
  <si>
    <t>uf894610322816</t>
  </si>
  <si>
    <t>89461000AC0492</t>
  </si>
  <si>
    <t>89461000AC0620</t>
  </si>
  <si>
    <t>620</t>
  </si>
  <si>
    <t>89461000AC0913</t>
  </si>
  <si>
    <t>913</t>
  </si>
  <si>
    <t>89461000AC0914</t>
  </si>
  <si>
    <t>914</t>
  </si>
  <si>
    <t>89461000AC0915</t>
  </si>
  <si>
    <t>915</t>
  </si>
  <si>
    <t>89461000AC0916</t>
  </si>
  <si>
    <t>916</t>
  </si>
  <si>
    <t>89461000AC0917</t>
  </si>
  <si>
    <t>917</t>
  </si>
  <si>
    <t>uf894610322817</t>
  </si>
  <si>
    <t>89461000AC0871</t>
  </si>
  <si>
    <t>871</t>
  </si>
  <si>
    <t>89461000AC0882</t>
  </si>
  <si>
    <t>882</t>
  </si>
  <si>
    <t>uf894610322819</t>
  </si>
  <si>
    <t>89461000AC0495</t>
  </si>
  <si>
    <t>495</t>
  </si>
  <si>
    <t>L'ARCHE</t>
  </si>
  <si>
    <t>89461000AC0668</t>
  </si>
  <si>
    <t>668</t>
  </si>
  <si>
    <t>89461000AC0912</t>
  </si>
  <si>
    <t>912</t>
  </si>
  <si>
    <t>uf894610322837</t>
  </si>
  <si>
    <t>89461000AC0726</t>
  </si>
  <si>
    <t>726</t>
  </si>
  <si>
    <t>89461000AC0881</t>
  </si>
  <si>
    <t>881</t>
  </si>
  <si>
    <t>89359</t>
  </si>
  <si>
    <t>89359VV</t>
  </si>
  <si>
    <t>Les Vieilles Vignes</t>
  </si>
  <si>
    <t>uf893590255444</t>
  </si>
  <si>
    <t>893590000F0483</t>
  </si>
  <si>
    <t>89395</t>
  </si>
  <si>
    <t>89395TB</t>
  </si>
  <si>
    <t>LaTournelle Blanche</t>
  </si>
  <si>
    <t>89395000ZE0153</t>
  </si>
  <si>
    <t>89395000ZE0162</t>
  </si>
  <si>
    <t>162</t>
  </si>
  <si>
    <t>89395000ZE0175</t>
  </si>
  <si>
    <t>175</t>
  </si>
  <si>
    <t>89395000ZE0184</t>
  </si>
  <si>
    <t>184</t>
  </si>
  <si>
    <t>uf893950276055</t>
  </si>
  <si>
    <t>893950000E0382</t>
  </si>
  <si>
    <t>E</t>
  </si>
  <si>
    <t>382</t>
  </si>
  <si>
    <t>uf893950305641</t>
  </si>
  <si>
    <t>89395000ZE0155</t>
  </si>
  <si>
    <t>COMMUNE LES SIEGES</t>
  </si>
  <si>
    <t>89395000ZE0176</t>
  </si>
  <si>
    <t>176</t>
  </si>
  <si>
    <t>89411</t>
  </si>
  <si>
    <t>89411GR</t>
  </si>
  <si>
    <t>La Grenoullière</t>
  </si>
  <si>
    <t>89411107WP0250</t>
  </si>
  <si>
    <t>107</t>
  </si>
  <si>
    <t>WP</t>
  </si>
  <si>
    <t>250</t>
  </si>
  <si>
    <t>89411107WP0251</t>
  </si>
  <si>
    <t>89411107WP0252</t>
  </si>
  <si>
    <t>89411107WP0253</t>
  </si>
  <si>
    <t>253</t>
  </si>
  <si>
    <t>89411107WP0254</t>
  </si>
  <si>
    <t>254</t>
  </si>
  <si>
    <t>uf894110256631</t>
  </si>
  <si>
    <t>89411107WP0202</t>
  </si>
  <si>
    <t>202</t>
  </si>
  <si>
    <t>COMMUNE DE LES VALLEES DE LA VANNE</t>
  </si>
  <si>
    <t>89411107WP0204</t>
  </si>
  <si>
    <t>204</t>
  </si>
  <si>
    <t>89461AX</t>
  </si>
  <si>
    <t>Rue de Valuisant Ouest</t>
  </si>
  <si>
    <t>89461000ZK0166</t>
  </si>
  <si>
    <t>166</t>
  </si>
  <si>
    <t>TDF</t>
  </si>
  <si>
    <t>uf894610307689</t>
  </si>
  <si>
    <t>89461000ZK0167</t>
  </si>
  <si>
    <t>167</t>
  </si>
  <si>
    <t>COMMUNE DE VILLENEUVE L ARCHEVEQUE,COMMUNE DE VILLENEUVE L ARCHEVEQUE</t>
  </si>
  <si>
    <t>89461BX</t>
  </si>
  <si>
    <t>Rue de Valuisant Est</t>
  </si>
  <si>
    <t>89461000ZK0070</t>
  </si>
  <si>
    <t>70</t>
  </si>
  <si>
    <t>89461000ZK0071</t>
  </si>
  <si>
    <t>71</t>
  </si>
  <si>
    <t>89461000ZK0073</t>
  </si>
  <si>
    <t>73</t>
  </si>
  <si>
    <t>89461000ZK0074</t>
  </si>
  <si>
    <t>74</t>
  </si>
  <si>
    <t>89461000ZK0076</t>
  </si>
  <si>
    <t>76</t>
  </si>
  <si>
    <t>89461000ZK0083</t>
  </si>
  <si>
    <t>89461EU</t>
  </si>
  <si>
    <t>ZI Avenue de l'Europe</t>
  </si>
  <si>
    <t>89461000AC0028</t>
  </si>
  <si>
    <t>89461000AC0498</t>
  </si>
  <si>
    <t>498</t>
  </si>
  <si>
    <t>89461000AC0534</t>
  </si>
  <si>
    <t>534</t>
  </si>
  <si>
    <t>89461000AC0776</t>
  </si>
  <si>
    <t>776</t>
  </si>
  <si>
    <t>89461000AC0777</t>
  </si>
  <si>
    <t>777</t>
  </si>
  <si>
    <t>89461000AC0892</t>
  </si>
  <si>
    <t>892</t>
  </si>
  <si>
    <t>SCI DE LA RENAISSANCE</t>
  </si>
  <si>
    <t>89461000AC0894</t>
  </si>
  <si>
    <t>894</t>
  </si>
  <si>
    <t>89461000ZK0037</t>
  </si>
  <si>
    <t>37</t>
  </si>
  <si>
    <t>89461000ZK0038</t>
  </si>
  <si>
    <t>38</t>
  </si>
  <si>
    <t>89461000ZK0046</t>
  </si>
  <si>
    <t>46</t>
  </si>
  <si>
    <t>89461000ZK0047</t>
  </si>
  <si>
    <t>47</t>
  </si>
  <si>
    <t>89461000ZK0048</t>
  </si>
  <si>
    <t>48</t>
  </si>
  <si>
    <t>89461000ZK0053</t>
  </si>
  <si>
    <t>53</t>
  </si>
  <si>
    <t>89461000ZK0056</t>
  </si>
  <si>
    <t>56</t>
  </si>
  <si>
    <t>89461000ZK0057</t>
  </si>
  <si>
    <t>57</t>
  </si>
  <si>
    <t>89461000ZK0060</t>
  </si>
  <si>
    <t>60</t>
  </si>
  <si>
    <t>89461000ZK0064</t>
  </si>
  <si>
    <t>64</t>
  </si>
  <si>
    <t>SAS DALLE CONSULTING</t>
  </si>
  <si>
    <t>89461000ZK0065</t>
  </si>
  <si>
    <t>65</t>
  </si>
  <si>
    <t>89461000ZK0066</t>
  </si>
  <si>
    <t>89461000ZK0067</t>
  </si>
  <si>
    <t>67</t>
  </si>
  <si>
    <t>89461000ZK0068</t>
  </si>
  <si>
    <t>68</t>
  </si>
  <si>
    <t>89461000ZK0069</t>
  </si>
  <si>
    <t>69</t>
  </si>
  <si>
    <t>89461000ZK0078</t>
  </si>
  <si>
    <t>78</t>
  </si>
  <si>
    <t>89461000ZK0124</t>
  </si>
  <si>
    <t>124</t>
  </si>
  <si>
    <t>89461000ZK0132</t>
  </si>
  <si>
    <t>132</t>
  </si>
  <si>
    <t>GALVA-AFA</t>
  </si>
  <si>
    <t>89461000ZK0133</t>
  </si>
  <si>
    <t>133</t>
  </si>
  <si>
    <t>89461000ZK0134</t>
  </si>
  <si>
    <t>134</t>
  </si>
  <si>
    <t>89461000ZK0144</t>
  </si>
  <si>
    <t>144</t>
  </si>
  <si>
    <t>SCI LAVENIR</t>
  </si>
  <si>
    <t>uf894610111358</t>
  </si>
  <si>
    <t>89461000ZK0130</t>
  </si>
  <si>
    <t>130</t>
  </si>
  <si>
    <t>STE MIQUEL</t>
  </si>
  <si>
    <t>89461000ZK0131</t>
  </si>
  <si>
    <t>uf894610111362</t>
  </si>
  <si>
    <t>89461000ZK0058</t>
  </si>
  <si>
    <t>58</t>
  </si>
  <si>
    <t>89461000ZK0063</t>
  </si>
  <si>
    <t>63</t>
  </si>
  <si>
    <t>uf894610111363</t>
  </si>
  <si>
    <t>89461000ZK0116</t>
  </si>
  <si>
    <t>116</t>
  </si>
  <si>
    <t>89461000ZK0117</t>
  </si>
  <si>
    <t>117</t>
  </si>
  <si>
    <t>89461000ZK0118</t>
  </si>
  <si>
    <t>118</t>
  </si>
  <si>
    <t>89461000ZK0119</t>
  </si>
  <si>
    <t>119</t>
  </si>
  <si>
    <t>89461000ZK0120</t>
  </si>
  <si>
    <t>120</t>
  </si>
  <si>
    <t>89461000ZK0121</t>
  </si>
  <si>
    <t>121</t>
  </si>
  <si>
    <t>89461000ZK0142</t>
  </si>
  <si>
    <t>142</t>
  </si>
  <si>
    <t>89461000ZK0143</t>
  </si>
  <si>
    <t>143</t>
  </si>
  <si>
    <t>uf894610111392</t>
  </si>
  <si>
    <t>89461000ZK0125</t>
  </si>
  <si>
    <t>125</t>
  </si>
  <si>
    <t>FINAMUR</t>
  </si>
  <si>
    <t>89461000ZK0126</t>
  </si>
  <si>
    <t>126</t>
  </si>
  <si>
    <t>89461000ZK0127</t>
  </si>
  <si>
    <t>127</t>
  </si>
  <si>
    <t>uf894610111410</t>
  </si>
  <si>
    <t>89461000AC0010</t>
  </si>
  <si>
    <t>10</t>
  </si>
  <si>
    <t>89461000AC0530</t>
  </si>
  <si>
    <t>530</t>
  </si>
  <si>
    <t>uf894610111431</t>
  </si>
  <si>
    <t>89461000AC0016</t>
  </si>
  <si>
    <t>16</t>
  </si>
  <si>
    <t>89461000AC0532</t>
  </si>
  <si>
    <t>532</t>
  </si>
  <si>
    <t>uf894610111494</t>
  </si>
  <si>
    <t>89461000AC0533</t>
  </si>
  <si>
    <t>533</t>
  </si>
  <si>
    <t>uf894610111509</t>
  </si>
  <si>
    <t>89461000AC0011</t>
  </si>
  <si>
    <t>11</t>
  </si>
  <si>
    <t>89461000AC0531</t>
  </si>
  <si>
    <t>531</t>
  </si>
  <si>
    <t>uf894610202536</t>
  </si>
  <si>
    <t>89461000AC0002</t>
  </si>
  <si>
    <t>2</t>
  </si>
  <si>
    <t>SOUFFLET AGRICULTURE,SOUFFLET AGRICULTURE</t>
  </si>
  <si>
    <t>89461000AC0563</t>
  </si>
  <si>
    <t>563</t>
  </si>
  <si>
    <t>89461000AC0701</t>
  </si>
  <si>
    <t>701</t>
  </si>
  <si>
    <t>uf894610202537</t>
  </si>
  <si>
    <t>89461000AC0601</t>
  </si>
  <si>
    <t>601</t>
  </si>
  <si>
    <t>89461000AC0843</t>
  </si>
  <si>
    <t>843</t>
  </si>
  <si>
    <t>uf894610202538</t>
  </si>
  <si>
    <t>89461000AC0019</t>
  </si>
  <si>
    <t>89461000AC0020</t>
  </si>
  <si>
    <t>89461000AC0633</t>
  </si>
  <si>
    <t>633</t>
  </si>
  <si>
    <t>89461000AC0741</t>
  </si>
  <si>
    <t>741</t>
  </si>
  <si>
    <t>89461000ZK0128</t>
  </si>
  <si>
    <t>128</t>
  </si>
  <si>
    <t>89461000ZK0129</t>
  </si>
  <si>
    <t>129</t>
  </si>
  <si>
    <t>uf894610233498</t>
  </si>
  <si>
    <t>89461000AC0893</t>
  </si>
  <si>
    <t>893</t>
  </si>
  <si>
    <t>SCI DE LA GARE</t>
  </si>
  <si>
    <t>89461000AC0922</t>
  </si>
  <si>
    <t>922</t>
  </si>
  <si>
    <t>89461000AC0923</t>
  </si>
  <si>
    <t>923</t>
  </si>
  <si>
    <t>uf894610245894</t>
  </si>
  <si>
    <t>89461000ZK0123</t>
  </si>
  <si>
    <t>123</t>
  </si>
  <si>
    <t>89461000ZK0135</t>
  </si>
  <si>
    <t>135</t>
  </si>
  <si>
    <t>89461000ZK0136</t>
  </si>
  <si>
    <t>136</t>
  </si>
  <si>
    <t>89461000ZK0137</t>
  </si>
  <si>
    <t>137</t>
  </si>
  <si>
    <t>89461000ZK0138</t>
  </si>
  <si>
    <t>138</t>
  </si>
  <si>
    <t>89461000ZK0139</t>
  </si>
  <si>
    <t>139</t>
  </si>
  <si>
    <t>89461000ZK0140</t>
  </si>
  <si>
    <t>140</t>
  </si>
  <si>
    <t>uf894610293877</t>
  </si>
  <si>
    <t>89461000ZK0059</t>
  </si>
  <si>
    <t>59</t>
  </si>
  <si>
    <t>89461000ZK0061</t>
  </si>
  <si>
    <t>61</t>
  </si>
  <si>
    <t>89461000ZK0062</t>
  </si>
  <si>
    <t>62</t>
  </si>
  <si>
    <t>89461000ZK0122</t>
  </si>
  <si>
    <t>122</t>
  </si>
  <si>
    <t>uf894610307693</t>
  </si>
  <si>
    <t>89461000AC0809</t>
  </si>
  <si>
    <t>809</t>
  </si>
  <si>
    <t>M A C</t>
  </si>
  <si>
    <t>89461000AC0860</t>
  </si>
  <si>
    <t>860</t>
  </si>
  <si>
    <t>89461000AC0891</t>
  </si>
  <si>
    <t>891</t>
  </si>
  <si>
    <t>89461000AC0935</t>
  </si>
  <si>
    <t>935</t>
  </si>
  <si>
    <t>uf894610307695</t>
  </si>
  <si>
    <t>89461000AC0008</t>
  </si>
  <si>
    <t>8</t>
  </si>
  <si>
    <t>CARREFOUR PROXIMITE FRANCE,CARREFOUR PROXIMITE FRANCE</t>
  </si>
  <si>
    <t>89461000AC0529</t>
  </si>
  <si>
    <t>529</t>
  </si>
  <si>
    <t>CARREFOUR PROXIMITE FRANCE</t>
  </si>
  <si>
    <t>89461000AC0612</t>
  </si>
  <si>
    <t>612</t>
  </si>
  <si>
    <t>89461000AC0613</t>
  </si>
  <si>
    <t>613</t>
  </si>
  <si>
    <t>uf894610307702</t>
  </si>
  <si>
    <t>89461000AC0808</t>
  </si>
  <si>
    <t>808</t>
  </si>
  <si>
    <t>89461000AC0934</t>
  </si>
  <si>
    <t>934</t>
  </si>
  <si>
    <t>uf894610307706</t>
  </si>
  <si>
    <t>89461000ZK0049</t>
  </si>
  <si>
    <t>49</t>
  </si>
  <si>
    <t>uf894610322839</t>
  </si>
  <si>
    <t>89461000AC0616</t>
  </si>
  <si>
    <t>616</t>
  </si>
  <si>
    <t>89461000AC0695</t>
  </si>
  <si>
    <t>695</t>
  </si>
  <si>
    <t>Libele</t>
  </si>
  <si>
    <t>Valeur</t>
  </si>
  <si>
    <t>Nom de l'EPCI</t>
  </si>
  <si>
    <t>Année</t>
  </si>
  <si>
    <t>Année de référence inventaire</t>
  </si>
  <si>
    <t>Date d'édition</t>
  </si>
  <si>
    <t>09/07/2025</t>
  </si>
  <si>
    <t>uuid</t>
  </si>
  <si>
    <t>batiment</t>
  </si>
  <si>
    <t>x_local</t>
  </si>
  <si>
    <t>y_local</t>
  </si>
  <si>
    <t>parcelle</t>
  </si>
  <si>
    <t>numvoie</t>
  </si>
  <si>
    <t>nomvoie</t>
  </si>
  <si>
    <t>idsiteeco</t>
  </si>
  <si>
    <t>natvac</t>
  </si>
  <si>
    <t>visite</t>
  </si>
  <si>
    <t>datevisite</t>
  </si>
  <si>
    <t>anneevac</t>
  </si>
  <si>
    <t>sourcevac</t>
  </si>
  <si>
    <t>date_crea</t>
  </si>
  <si>
    <t>date_maj</t>
  </si>
  <si>
    <t>org_sai</t>
  </si>
  <si>
    <t>opportunit</t>
  </si>
  <si>
    <t>etadeg</t>
  </si>
  <si>
    <t>urlphoto</t>
  </si>
  <si>
    <t>urlphoto1</t>
  </si>
  <si>
    <t>urlphoto2</t>
  </si>
  <si>
    <t>urlphoto3</t>
  </si>
  <si>
    <t>proprio</t>
  </si>
  <si>
    <t>estimation</t>
  </si>
  <si>
    <t>surfsol</t>
  </si>
  <si>
    <t>surflocal</t>
  </si>
  <si>
    <t>surfter</t>
  </si>
  <si>
    <t>raisvac1</t>
  </si>
  <si>
    <t>raisvac2</t>
  </si>
  <si>
    <t>raisvac3</t>
  </si>
  <si>
    <t>urbaserv</t>
  </si>
  <si>
    <t>proprete</t>
  </si>
  <si>
    <t>froid</t>
  </si>
  <si>
    <t>eclairage</t>
  </si>
  <si>
    <t>bruit</t>
  </si>
  <si>
    <t>eau</t>
  </si>
  <si>
    <t>sanitaires</t>
  </si>
  <si>
    <t>diagnostic</t>
  </si>
  <si>
    <t>risqarch</t>
  </si>
  <si>
    <t>risqenv</t>
  </si>
  <si>
    <t>pollution</t>
  </si>
  <si>
    <t>actprec</t>
  </si>
  <si>
    <t>icpe</t>
  </si>
  <si>
    <t>basol</t>
  </si>
  <si>
    <t>anncons</t>
  </si>
  <si>
    <t>annrenov</t>
  </si>
  <si>
    <t>liqjuri</t>
  </si>
  <si>
    <t>transactio</t>
  </si>
  <si>
    <t>loyerm2</t>
  </si>
  <si>
    <t>loyermens</t>
  </si>
  <si>
    <t>prixm2</t>
  </si>
  <si>
    <t>prix</t>
  </si>
  <si>
    <t>taxfon</t>
  </si>
  <si>
    <t>comnat</t>
  </si>
  <si>
    <t>comsiret</t>
  </si>
  <si>
    <t>comnom</t>
  </si>
  <si>
    <t>commail</t>
  </si>
  <si>
    <t>comtel</t>
  </si>
  <si>
    <t>mandtyp</t>
  </si>
  <si>
    <t>multimand</t>
  </si>
  <si>
    <t>comsiret2</t>
  </si>
  <si>
    <t>comsiret3</t>
  </si>
  <si>
    <t>url</t>
  </si>
  <si>
    <t>bureaux</t>
  </si>
  <si>
    <t>bursurf</t>
  </si>
  <si>
    <t>entrepot</t>
  </si>
  <si>
    <t>entrsurf</t>
  </si>
  <si>
    <t>ateliers</t>
  </si>
  <si>
    <t>atelsurf</t>
  </si>
  <si>
    <t>showroom</t>
  </si>
  <si>
    <t>showsurf</t>
  </si>
  <si>
    <t>stockext</t>
  </si>
  <si>
    <t>stocksurf</t>
  </si>
  <si>
    <t>parking</t>
  </si>
  <si>
    <t>pmr</t>
  </si>
  <si>
    <t>typchauf</t>
  </si>
  <si>
    <t>descgen</t>
  </si>
  <si>
    <t>desctech</t>
  </si>
  <si>
    <t>descacces</t>
  </si>
  <si>
    <t>descprest</t>
  </si>
  <si>
    <t>hauteur</t>
  </si>
  <si>
    <t>zrr</t>
  </si>
  <si>
    <t>afr</t>
  </si>
  <si>
    <t>ort</t>
  </si>
  <si>
    <t>etages</t>
  </si>
  <si>
    <t>mandnum</t>
  </si>
  <si>
    <t>mandfin</t>
  </si>
  <si>
    <t>destiprinc</t>
  </si>
  <si>
    <t>205cc420-cd45-4474-9e62-31430652c0fb</t>
  </si>
  <si>
    <t>890140000B1246_0A_1002</t>
  </si>
  <si>
    <t>890140000B1246_0A</t>
  </si>
  <si>
    <t>8 B</t>
  </si>
  <si>
    <t>RTE DE SENS</t>
  </si>
  <si>
    <t>01</t>
  </si>
  <si>
    <t>30/06/2025</t>
  </si>
  <si>
    <t>2024</t>
  </si>
  <si>
    <t>26/06/2025</t>
  </si>
  <si>
    <t>07/07/2025</t>
  </si>
  <si>
    <t>242504116</t>
  </si>
  <si>
    <t>02</t>
  </si>
  <si>
    <t>DCIM/locaux-vacants_20250630154519166.jpg</t>
  </si>
  <si>
    <t>MME VANESSA GUERELLE</t>
  </si>
  <si>
    <t>8a21a218-f604-4afa-9162-53ded834de3a</t>
  </si>
  <si>
    <t>890140000A0850_0A_1001</t>
  </si>
  <si>
    <t>890140000A0850_0A</t>
  </si>
  <si>
    <t>9024</t>
  </si>
  <si>
    <t>DCIM/locaux-vacants_20250630154026764.jpg</t>
  </si>
  <si>
    <t>DCIM/locaux-vacants_20250630154057989.jpg</t>
  </si>
  <si>
    <t>MME VIRGINIE BERTRAND</t>
  </si>
  <si>
    <t>fb1153cd-d5de-4a83-9ee1-487dbed17f23</t>
  </si>
  <si>
    <t>89066000ZN0092_0B_1001</t>
  </si>
  <si>
    <t>89066000ZN0092_0B</t>
  </si>
  <si>
    <t>127 X</t>
  </si>
  <si>
    <t>LES CORMELLES</t>
  </si>
  <si>
    <t>DCIM/locaux-vacants_20250630143322900.jpg</t>
  </si>
  <si>
    <t>SCI SCI CHAMPETRE</t>
  </si>
  <si>
    <t>4e9cb1e1-6a09-4ed0-86d4-a4026c08e42d</t>
  </si>
  <si>
    <t>892610000Z0343_0A_1002</t>
  </si>
  <si>
    <t>892610000Z0343_0A</t>
  </si>
  <si>
    <t>12</t>
  </si>
  <si>
    <t>RTE NATIONALE 60</t>
  </si>
  <si>
    <t>03</t>
  </si>
  <si>
    <t>DCIM/locaux-vacants_20250630114851296.jpg</t>
  </si>
  <si>
    <t>SYND INTER COMM LOCAUX DE LA GENDARMERIE</t>
  </si>
  <si>
    <t>16439e28-8d1a-4f79-b1ac-b18efb78a7a1</t>
  </si>
  <si>
    <t>89395000ZE0175_0A_1001</t>
  </si>
  <si>
    <t>89395000ZE0175_0A</t>
  </si>
  <si>
    <t>5277</t>
  </si>
  <si>
    <t>RUE DES COURREES</t>
  </si>
  <si>
    <t>DCIM/locaux-vacants_20250630134105209.jpg</t>
  </si>
  <si>
    <t>M VINCENT PADOVAN</t>
  </si>
  <si>
    <t>84b37ccb-0265-44b9-b627-8054b01502a3</t>
  </si>
  <si>
    <t>89461000ZK0129_0A_1001</t>
  </si>
  <si>
    <t>89461000ZK0129_0A</t>
  </si>
  <si>
    <t>5588</t>
  </si>
  <si>
    <t>FOURCHE AU SAC</t>
  </si>
  <si>
    <t>08/07/2025</t>
  </si>
  <si>
    <t>DCIM/locaux-vacants_20250630110005942.jpg</t>
  </si>
  <si>
    <t>SAS SOUFFLET AGRICULTURE</t>
  </si>
  <si>
    <t>6102d0e0-7ff0-46db-9f16-d3a998ccd874</t>
  </si>
  <si>
    <t>89461000ZK0129_0A_1002</t>
  </si>
  <si>
    <t>b01fca6f-2c5d-499f-9b44-8fed56e9663c</t>
  </si>
  <si>
    <t>89461000AC0633_0A_1001</t>
  </si>
  <si>
    <t>89461000AC0633_0A</t>
  </si>
  <si>
    <t>5581</t>
  </si>
  <si>
    <t>LE CALVAIRE</t>
  </si>
  <si>
    <t>DCIM/locaux-vacants_20250630110417404.jpg</t>
  </si>
  <si>
    <t>29ddaf37-0593-427f-a3a4-ad80b5f3ec06</t>
  </si>
  <si>
    <t>89461000AC0492_0A_1001</t>
  </si>
  <si>
    <t>89461000AC0492_0A</t>
  </si>
  <si>
    <t>9</t>
  </si>
  <si>
    <t>DCIM/locaux-vacants_20250630120737333.jpg</t>
  </si>
  <si>
    <t>SCI CINQ MARTIN</t>
  </si>
  <si>
    <t>e1d9b67c-e492-46dd-83e2-0578fbee49e5</t>
  </si>
  <si>
    <t>89461000AC0809_0A_1001</t>
  </si>
  <si>
    <t>89461000AC0809_0A</t>
  </si>
  <si>
    <t>18 B</t>
  </si>
  <si>
    <t>DCIM/locaux-vacants_20250630115939246.jpg</t>
  </si>
  <si>
    <t>SCI M.A.C.</t>
  </si>
  <si>
    <t>3ba25795-da75-4d4e-838c-42def6afd6e1</t>
  </si>
  <si>
    <t>89461000AC0922_0A_1001</t>
  </si>
  <si>
    <t>89461000AC0922_0A</t>
  </si>
  <si>
    <t>14</t>
  </si>
  <si>
    <t>DCIM/locaux-vacants_20250630121508975.jpg</t>
  </si>
  <si>
    <t>SCI SCI DE LA GARE</t>
  </si>
  <si>
    <t>5696d6a9-9c51-438e-a13d-2227b498a13b</t>
  </si>
  <si>
    <t>89461000ZK0144_0A_1001</t>
  </si>
  <si>
    <t>89461000ZK0144_0A</t>
  </si>
  <si>
    <t>5001</t>
  </si>
  <si>
    <t>RUE DE VAULUISANT</t>
  </si>
  <si>
    <t>DCIM/locaux-vacants_20250630105209570.jpg</t>
  </si>
  <si>
    <t>DCIM/locaux-vacants_20250630105500911.jpg</t>
  </si>
  <si>
    <t>SCI SCI LAVENIR</t>
  </si>
  <si>
    <t>a1ec91fa-21b2-4251-961e-e5a90d7a8fc6</t>
  </si>
  <si>
    <t>Ex scierie GAUDOT</t>
  </si>
  <si>
    <t>DCIM/locaux-vacants_20250630084251718.jpg</t>
  </si>
  <si>
    <t>30323be4-968d-4a1a-84f8-f0f1b7ac0e40</t>
  </si>
  <si>
    <t>Abandon</t>
  </si>
  <si>
    <t>DCIM/locaux-vacants_20250630151202077.jpg</t>
  </si>
  <si>
    <t>90bf999f-03d8-4e9e-bed4-c1b897158beb</t>
  </si>
  <si>
    <t>Bâtiment Van Kempen</t>
  </si>
  <si>
    <t>Rue de la Tournelle Blanche</t>
  </si>
  <si>
    <t>2003</t>
  </si>
  <si>
    <t>M VAN KEMPEN WILLEM</t>
  </si>
  <si>
    <t>57f38b05-1f3a-4047-be0e-2620cffa6942</t>
  </si>
  <si>
    <t>dd6047a5-5b54-4b2a-b98d-9909d126374a</t>
  </si>
  <si>
    <t>82003d6b-cf6e-476d-807c-a2600d4c8a89</t>
  </si>
  <si>
    <t>Ex Ets LAMIRAL Camille</t>
  </si>
  <si>
    <t>M Vamille LAMIRAL</t>
  </si>
  <si>
    <t>2e22e6f2-5a2b-416b-a7e5-37e989a3fd9d</t>
  </si>
  <si>
    <t>Délaissé SNCF</t>
  </si>
  <si>
    <t>8a24dacc-e312-4af0-9cbd-146c7a10ea31</t>
  </si>
  <si>
    <t>c8828294-4aa6-4b8c-8baa-1b4ff5009df3</t>
  </si>
  <si>
    <t>7ff86b7b-36c2-40c6-898f-6d0824240811</t>
  </si>
  <si>
    <t>Terrain vague en friche</t>
  </si>
  <si>
    <t>245804406</t>
  </si>
  <si>
    <t>siret</t>
  </si>
  <si>
    <t>siren</t>
  </si>
  <si>
    <t>nic</t>
  </si>
  <si>
    <t>rs</t>
  </si>
  <si>
    <t>sigle</t>
  </si>
  <si>
    <t>applellat</t>
  </si>
  <si>
    <t>enseigne</t>
  </si>
  <si>
    <t>adresse</t>
  </si>
  <si>
    <t>adrcompl</t>
  </si>
  <si>
    <t>distribu</t>
  </si>
  <si>
    <t>cp</t>
  </si>
  <si>
    <t>commune</t>
  </si>
  <si>
    <t>cedex</t>
  </si>
  <si>
    <t>libcedex</t>
  </si>
  <si>
    <t>dep</t>
  </si>
  <si>
    <t>siege</t>
  </si>
  <si>
    <t>datecrea</t>
  </si>
  <si>
    <t>naf</t>
  </si>
  <si>
    <t>libnaf</t>
  </si>
  <si>
    <t>treff</t>
  </si>
  <si>
    <t>libtreff</t>
  </si>
  <si>
    <t>aneff</t>
  </si>
  <si>
    <t>catjuri</t>
  </si>
  <si>
    <t>libjuri</t>
  </si>
  <si>
    <t>statut</t>
  </si>
  <si>
    <t>dateferm</t>
  </si>
  <si>
    <t>coord_x</t>
  </si>
  <si>
    <t>coord_y</t>
  </si>
  <si>
    <t>date_sai</t>
  </si>
  <si>
    <t>qlt_geo</t>
  </si>
  <si>
    <t>latitude</t>
  </si>
  <si>
    <t>longitude</t>
  </si>
  <si>
    <t>idlocal</t>
  </si>
  <si>
    <t>xlocal</t>
  </si>
  <si>
    <t>ylocal</t>
  </si>
  <si>
    <t>handling</t>
  </si>
  <si>
    <t>70717079100024</t>
  </si>
  <si>
    <t>707170791</t>
  </si>
  <si>
    <t>00024</t>
  </si>
  <si>
    <t>TALVAT</t>
  </si>
  <si>
    <t>18  ROUTE NATIONALE</t>
  </si>
  <si>
    <t>89190</t>
  </si>
  <si>
    <t>MOLINONS</t>
  </si>
  <si>
    <t>89</t>
  </si>
  <si>
    <t>Siège</t>
  </si>
  <si>
    <t>01/01/1900</t>
  </si>
  <si>
    <t>6820B</t>
  </si>
  <si>
    <t>Location de terrains et d'autres biens immobiliers</t>
  </si>
  <si>
    <t>1000</t>
  </si>
  <si>
    <t>Entrepreneur individuel</t>
  </si>
  <si>
    <t>fermé</t>
  </si>
  <si>
    <t>15/10/2024</t>
  </si>
  <si>
    <t>92009097400022</t>
  </si>
  <si>
    <t>920090974</t>
  </si>
  <si>
    <t>00022</t>
  </si>
  <si>
    <t>DI LUSSO</t>
  </si>
  <si>
    <t>9  ROUTE DE SENS</t>
  </si>
  <si>
    <t>VILLENEUVE-L'ARCHEVEQUE</t>
  </si>
  <si>
    <t>24/11/2022</t>
  </si>
  <si>
    <t>5610C</t>
  </si>
  <si>
    <t>Restauration de type rapide</t>
  </si>
  <si>
    <t>5710</t>
  </si>
  <si>
    <t>SAS, société par actions simplifiée</t>
  </si>
  <si>
    <t>19/04/2024</t>
  </si>
  <si>
    <t>44495080200033</t>
  </si>
  <si>
    <t>444950802</t>
  </si>
  <si>
    <t>00033</t>
  </si>
  <si>
    <t>STFI SOC. TOLERIE FABRICATION INDUSTRIEL</t>
  </si>
  <si>
    <t>7  ROUTE DE LAROCHE</t>
  </si>
  <si>
    <t>89320</t>
  </si>
  <si>
    <t>CERISIERS</t>
  </si>
  <si>
    <t>Etablissement secondaire</t>
  </si>
  <si>
    <t>07/02/2004</t>
  </si>
  <si>
    <t>3312Z</t>
  </si>
  <si>
    <t>Réparation de machines et équipements mécaniques</t>
  </si>
  <si>
    <t>5499</t>
  </si>
  <si>
    <t>Société à responsabilité limitée (sans autre indication)</t>
  </si>
  <si>
    <t>39758593600016</t>
  </si>
  <si>
    <t>397585936</t>
  </si>
  <si>
    <t>00016</t>
  </si>
  <si>
    <t>SARL TALVAT MICHEL</t>
  </si>
  <si>
    <t>18  RTE DE SENS</t>
  </si>
  <si>
    <t>RN 60</t>
  </si>
  <si>
    <t>01/07/1994</t>
  </si>
  <si>
    <t>4511Z</t>
  </si>
  <si>
    <t>Commerce de voitures et de véhicules automobiles légers</t>
  </si>
  <si>
    <t>3 à 5 salariés</t>
  </si>
  <si>
    <t>2022</t>
  </si>
  <si>
    <t>29/12/2023</t>
  </si>
  <si>
    <t>75301722700012</t>
  </si>
  <si>
    <t>753017227</t>
  </si>
  <si>
    <t>00012</t>
  </si>
  <si>
    <t>C.P.H. TRANSPORTS</t>
  </si>
  <si>
    <t>C.P.H. TRANSPORT</t>
  </si>
  <si>
    <t>ZI LA FOURCHE AU SAC</t>
  </si>
  <si>
    <t>VILLENEUVE L'ARCHEVEQUE</t>
  </si>
  <si>
    <t>30/07/2012</t>
  </si>
  <si>
    <t>4941B</t>
  </si>
  <si>
    <t>Transports routiers de fret de proximité</t>
  </si>
  <si>
    <t>04/01/2023</t>
  </si>
  <si>
    <t>41009330600018</t>
  </si>
  <si>
    <t>410093306</t>
  </si>
  <si>
    <t>00018</t>
  </si>
  <si>
    <t>MANDRAY</t>
  </si>
  <si>
    <t>CARREFOUR MARKET</t>
  </si>
  <si>
    <t>AV DE LA GARE</t>
  </si>
  <si>
    <t>28/11/1996</t>
  </si>
  <si>
    <t>30/09/2021</t>
  </si>
  <si>
    <t>43465101400020</t>
  </si>
  <si>
    <t>434651014</t>
  </si>
  <si>
    <t>00020</t>
  </si>
  <si>
    <t>VAN KEMPEN</t>
  </si>
  <si>
    <t>9  RUE DE Lâ€™ABREUVOIR</t>
  </si>
  <si>
    <t>LES SIEGES</t>
  </si>
  <si>
    <t>01/01/2008</t>
  </si>
  <si>
    <t>4778C</t>
  </si>
  <si>
    <t>Autres commerces de détail spécialisés divers</t>
  </si>
  <si>
    <t>90340288100010</t>
  </si>
  <si>
    <t>903402881</t>
  </si>
  <si>
    <t>00010</t>
  </si>
  <si>
    <t>FG ENTREPRISE</t>
  </si>
  <si>
    <t>6 A  RTE NATIONALE</t>
  </si>
  <si>
    <t>01/10/2021</t>
  </si>
  <si>
    <t>8211Z</t>
  </si>
  <si>
    <t>Services administratifs combinés de bureau</t>
  </si>
  <si>
    <t>ouvert</t>
  </si>
  <si>
    <t>89377993400015</t>
  </si>
  <si>
    <t>893779934</t>
  </si>
  <si>
    <t>00015</t>
  </si>
  <si>
    <t>ANAIS.CARTOMANCIE MULARD</t>
  </si>
  <si>
    <t>16  ROUTE DE SENS</t>
  </si>
  <si>
    <t>06/02/2021</t>
  </si>
  <si>
    <t>9609Z</t>
  </si>
  <si>
    <t>Autres services personnels nca</t>
  </si>
  <si>
    <t>79148499100017</t>
  </si>
  <si>
    <t>791484991</t>
  </si>
  <si>
    <t>00017</t>
  </si>
  <si>
    <t>VILLENEUVE AUTO CONTROLE</t>
  </si>
  <si>
    <t>04/02/2013</t>
  </si>
  <si>
    <t>7120A</t>
  </si>
  <si>
    <t>Contrôle technique automobile</t>
  </si>
  <si>
    <t>21890395300048</t>
  </si>
  <si>
    <t>218903953</t>
  </si>
  <si>
    <t>00048</t>
  </si>
  <si>
    <t>ZONE ARTISANALE</t>
  </si>
  <si>
    <t>MAIRIE</t>
  </si>
  <si>
    <t>01/01/1998</t>
  </si>
  <si>
    <t>4299Z</t>
  </si>
  <si>
    <t>Construction d'autres ouvrages de génie civil nca</t>
  </si>
  <si>
    <t>7210</t>
  </si>
  <si>
    <t>Commune et commune nouvelle</t>
  </si>
  <si>
    <t>82838187100015</t>
  </si>
  <si>
    <t>828381871</t>
  </si>
  <si>
    <t>JERA</t>
  </si>
  <si>
    <t>13/02/2017</t>
  </si>
  <si>
    <t>2562B</t>
  </si>
  <si>
    <t>Mécanique industrielle</t>
  </si>
  <si>
    <t>34513048825089</t>
  </si>
  <si>
    <t>345130488</t>
  </si>
  <si>
    <t>25089</t>
  </si>
  <si>
    <t>CARREFOUR CITY</t>
  </si>
  <si>
    <t>AVENUE DE LA GARE</t>
  </si>
  <si>
    <t>4711D</t>
  </si>
  <si>
    <t>Supermarchés</t>
  </si>
  <si>
    <t>39758593600024</t>
  </si>
  <si>
    <t>18  ROUTE NATIONALE 60</t>
  </si>
  <si>
    <t>81858326200014</t>
  </si>
  <si>
    <t>818583262</t>
  </si>
  <si>
    <t>00014</t>
  </si>
  <si>
    <t>VINI GARAGE COMPAGNY</t>
  </si>
  <si>
    <t>01/03/2016</t>
  </si>
  <si>
    <t>4540Z</t>
  </si>
  <si>
    <t>Commerce et réparation de motocycles</t>
  </si>
  <si>
    <t>44028375200507</t>
  </si>
  <si>
    <t>440283752</t>
  </si>
  <si>
    <t>00507</t>
  </si>
  <si>
    <t>CSF</t>
  </si>
  <si>
    <t>30/04/2002</t>
  </si>
  <si>
    <t>51923326600039</t>
  </si>
  <si>
    <t>519233266</t>
  </si>
  <si>
    <t>00039</t>
  </si>
  <si>
    <t>ENERNEO GREEN HOUSE POWER SOLAR SYSTEM</t>
  </si>
  <si>
    <t>ENERNEO GHPSS</t>
  </si>
  <si>
    <t>01/11/2019</t>
  </si>
  <si>
    <t>3511Z</t>
  </si>
  <si>
    <t>Production d'électricité</t>
  </si>
  <si>
    <t>48371424200052</t>
  </si>
  <si>
    <t>483714242</t>
  </si>
  <si>
    <t>00052</t>
  </si>
  <si>
    <t>ITEM SERVICES</t>
  </si>
  <si>
    <t>6  RUE DES 6 GERBES</t>
  </si>
  <si>
    <t>28/04/2021</t>
  </si>
  <si>
    <t>7112B</t>
  </si>
  <si>
    <t>Ingénierie, études techniques</t>
  </si>
  <si>
    <t>81505259200012</t>
  </si>
  <si>
    <t>815052592</t>
  </si>
  <si>
    <t>GUERELLE</t>
  </si>
  <si>
    <t>5  RTE THIERRY LE PONT-EVRAT</t>
  </si>
  <si>
    <t>LE PONT EVRAT</t>
  </si>
  <si>
    <t>VAUDEURS</t>
  </si>
  <si>
    <t>89432</t>
  </si>
  <si>
    <t>01/01/2016</t>
  </si>
  <si>
    <t>8219Z</t>
  </si>
  <si>
    <t>Photocopie, préparation de documents et autres activités spécialisées de soutien de bureau</t>
  </si>
  <si>
    <t>53145979000014</t>
  </si>
  <si>
    <t>531459790</t>
  </si>
  <si>
    <t>Z.I. DE LA FOURCHE AU SAC</t>
  </si>
  <si>
    <t>11/03/2011</t>
  </si>
  <si>
    <t>6540</t>
  </si>
  <si>
    <t>Société civile immobilière</t>
  </si>
  <si>
    <t>95279227300015</t>
  </si>
  <si>
    <t>952792273</t>
  </si>
  <si>
    <t>CARROSSERIE MILAT</t>
  </si>
  <si>
    <t>3  RUE DE VAUDEURS</t>
  </si>
  <si>
    <t>VILLECHETIVE</t>
  </si>
  <si>
    <t>89451</t>
  </si>
  <si>
    <t>01/05/2023</t>
  </si>
  <si>
    <t>4520A</t>
  </si>
  <si>
    <t>Entretien et réparation de véhicules automobiles légers</t>
  </si>
  <si>
    <t>92224386000017</t>
  </si>
  <si>
    <t>922243860</t>
  </si>
  <si>
    <t>ETABLISSEMENT MELIN BTP</t>
  </si>
  <si>
    <t>OCMC TERRASSEMENT</t>
  </si>
  <si>
    <t>OCMC BTP</t>
  </si>
  <si>
    <t>8  RUE DE VAULUISANT</t>
  </si>
  <si>
    <t>LAILLY</t>
  </si>
  <si>
    <t>4312B</t>
  </si>
  <si>
    <t>Travaux de terrassement spécialisés ou de grande masse</t>
  </si>
  <si>
    <t>85013255600018</t>
  </si>
  <si>
    <t>850132556</t>
  </si>
  <si>
    <t>GRBSIMMO</t>
  </si>
  <si>
    <t>19  RUE DU DOCTEUR COURTOIS</t>
  </si>
  <si>
    <t>SAINT-MAURICE-AUX-RICHES-HOMMES</t>
  </si>
  <si>
    <t>17/03/2019</t>
  </si>
  <si>
    <t>35074541000059</t>
  </si>
  <si>
    <t>350745410</t>
  </si>
  <si>
    <t>00059</t>
  </si>
  <si>
    <t>CAFE DE LA GARE    VENTURI</t>
  </si>
  <si>
    <t>PL DE LA GARE</t>
  </si>
  <si>
    <t>VILLENEUVE L ARCHEVEQUE</t>
  </si>
  <si>
    <t>02/07/2002</t>
  </si>
  <si>
    <t>5610A</t>
  </si>
  <si>
    <t>Restauration traditionnelle</t>
  </si>
  <si>
    <t>32226881400017</t>
  </si>
  <si>
    <t>322268814</t>
  </si>
  <si>
    <t>GIRAULT</t>
  </si>
  <si>
    <t>7  PLACE DE LA LIBERTE</t>
  </si>
  <si>
    <t>SOC CHARCUT. DE LA PLACE</t>
  </si>
  <si>
    <t>01/07/1981</t>
  </si>
  <si>
    <t>39151335500191</t>
  </si>
  <si>
    <t>391513355</t>
  </si>
  <si>
    <t>00191</t>
  </si>
  <si>
    <t>NATI VERT</t>
  </si>
  <si>
    <t>GAMM VERT</t>
  </si>
  <si>
    <t>ROUTE NATIONALE 60</t>
  </si>
  <si>
    <t>24/05/2007</t>
  </si>
  <si>
    <t>4776Z</t>
  </si>
  <si>
    <t>Commerce de détail de fleurs, plantes, graines, engrais, animaux de compagnie et aliments pour ces animaux en magasin spécialisé</t>
  </si>
  <si>
    <t>94460694600019</t>
  </si>
  <si>
    <t>944606946</t>
  </si>
  <si>
    <t>00019</t>
  </si>
  <si>
    <t>EMELDIS</t>
  </si>
  <si>
    <t>CARREFOUR CONTACT</t>
  </si>
  <si>
    <t>27/05/2025</t>
  </si>
  <si>
    <t>38508579000025</t>
  </si>
  <si>
    <t>385085790</t>
  </si>
  <si>
    <t>00025</t>
  </si>
  <si>
    <t>GUYOT ALAIN</t>
  </si>
  <si>
    <t>19/03/2001</t>
  </si>
  <si>
    <t>4322B</t>
  </si>
  <si>
    <t>Travaux d'installation d'équipements thermiques et de climatisation</t>
  </si>
  <si>
    <t>34003389300017</t>
  </si>
  <si>
    <t>340033893</t>
  </si>
  <si>
    <t>LOUIS AUTOMOBILES</t>
  </si>
  <si>
    <t>08/01/1987</t>
  </si>
  <si>
    <t>38751869900013</t>
  </si>
  <si>
    <t>387518699</t>
  </si>
  <si>
    <t>00013</t>
  </si>
  <si>
    <t>ZI LA FOURCHE</t>
  </si>
  <si>
    <t>ZONE INDUSTRIELLE</t>
  </si>
  <si>
    <t>22/05/1992</t>
  </si>
  <si>
    <t>2511Z</t>
  </si>
  <si>
    <t>Fabrication de structures métalliques et de parties de structures</t>
  </si>
  <si>
    <t>20 à 49 salariés</t>
  </si>
  <si>
    <t>50368180102071</t>
  </si>
  <si>
    <t>503681801</t>
  </si>
  <si>
    <t>02071</t>
  </si>
  <si>
    <t>SOCIETE COOPERATIVE AGRICOLE AXEREAL</t>
  </si>
  <si>
    <t>4621Z</t>
  </si>
  <si>
    <t>Commerce de gros (commerce interentreprises) de céréales, de tabac non manufacturé, de semences et d'aliments pour le bétail</t>
  </si>
  <si>
    <t>10 à 19 salariés</t>
  </si>
  <si>
    <t>6317</t>
  </si>
  <si>
    <t>Société coopérative agricole</t>
  </si>
  <si>
    <t>49282123600022</t>
  </si>
  <si>
    <t>492821236</t>
  </si>
  <si>
    <t>ECOLOGISTIQUE BOURGOGNE</t>
  </si>
  <si>
    <t>ZI DE LA FOURCHE AU SAC</t>
  </si>
  <si>
    <t>28/11/2009</t>
  </si>
  <si>
    <t>8292Z</t>
  </si>
  <si>
    <t>Activités de conditionnement</t>
  </si>
  <si>
    <t>6 à 9 salariés</t>
  </si>
  <si>
    <t>70698018200382</t>
  </si>
  <si>
    <t>706980182</t>
  </si>
  <si>
    <t>00382</t>
  </si>
  <si>
    <t>SOUFFLET AGRICULTURE</t>
  </si>
  <si>
    <t>15/02/2001</t>
  </si>
  <si>
    <t>84409184300012</t>
  </si>
  <si>
    <t>844091843</t>
  </si>
  <si>
    <t>SARL PRETRE</t>
  </si>
  <si>
    <t>AP CHARPENTE</t>
  </si>
  <si>
    <t>9  RUE DE LA PETITE FONTAINE</t>
  </si>
  <si>
    <t>ARCES-DILO</t>
  </si>
  <si>
    <t>05/11/2018</t>
  </si>
  <si>
    <t>4391A</t>
  </si>
  <si>
    <t>Travaux de charpente</t>
  </si>
  <si>
    <t>43238094700023</t>
  </si>
  <si>
    <t>432380947</t>
  </si>
  <si>
    <t>00023</t>
  </si>
  <si>
    <t>L'AGENCEUR</t>
  </si>
  <si>
    <t>AGENCEMENT BARRE</t>
  </si>
  <si>
    <t>01/04/2006</t>
  </si>
  <si>
    <t>3101Z</t>
  </si>
  <si>
    <t>Fabrication de meubles de bureau et de magasin</t>
  </si>
  <si>
    <t>41755246000145</t>
  </si>
  <si>
    <t>417552460</t>
  </si>
  <si>
    <t>00145</t>
  </si>
  <si>
    <t>AXEREAL SERVICES</t>
  </si>
  <si>
    <t>BP 47</t>
  </si>
  <si>
    <t>01/12/2016</t>
  </si>
  <si>
    <t>4941A</t>
  </si>
  <si>
    <t>Transports routiers de fret interurbains</t>
  </si>
  <si>
    <t>72288069700031</t>
  </si>
  <si>
    <t>722880697</t>
  </si>
  <si>
    <t>00031</t>
  </si>
  <si>
    <t>APPROBOIS</t>
  </si>
  <si>
    <t>ROUTE DE PARIS</t>
  </si>
  <si>
    <t>28/03/2019</t>
  </si>
  <si>
    <t>7010Z</t>
  </si>
  <si>
    <t>Activités des sièges sociaux</t>
  </si>
  <si>
    <t>50123244100029</t>
  </si>
  <si>
    <t>501232441</t>
  </si>
  <si>
    <t>00029</t>
  </si>
  <si>
    <t>XXL PARQUETS</t>
  </si>
  <si>
    <t>11  ROUTE DE PARIS</t>
  </si>
  <si>
    <t>01/04/2016</t>
  </si>
  <si>
    <t>1622Z</t>
  </si>
  <si>
    <t>Fabrication de parquets assemblés</t>
  </si>
  <si>
    <t>1 ou 2 salariés</t>
  </si>
  <si>
    <t>49250535900017</t>
  </si>
  <si>
    <t>492505359</t>
  </si>
  <si>
    <t>EURL TRIMOREAU JARDINS SERVICES</t>
  </si>
  <si>
    <t>TRIMOREAU JARDINS SERVICES</t>
  </si>
  <si>
    <t>RUE DE LA FOURCHE AU SAC</t>
  </si>
  <si>
    <t>01/11/2006</t>
  </si>
  <si>
    <t>8130Z</t>
  </si>
  <si>
    <t>Services d'aménagement paysager</t>
  </si>
  <si>
    <t>39924778200010</t>
  </si>
  <si>
    <t>399247782</t>
  </si>
  <si>
    <t>SOCIETE DE BRUIN</t>
  </si>
  <si>
    <t>71  ROUTE DE PARIS</t>
  </si>
  <si>
    <t>01/12/1994</t>
  </si>
  <si>
    <t>33816601000029</t>
  </si>
  <si>
    <t>338166010</t>
  </si>
  <si>
    <t>TRIMOREAU ET FILS</t>
  </si>
  <si>
    <t>19/04/1995</t>
  </si>
  <si>
    <t>44888766100016</t>
  </si>
  <si>
    <t>448887661</t>
  </si>
  <si>
    <t>CHARCUTERIE DE LA PLACE</t>
  </si>
  <si>
    <t>01/04/2003</t>
  </si>
  <si>
    <t>1013B</t>
  </si>
  <si>
    <t>Charcuterie</t>
  </si>
  <si>
    <t>49913877400025</t>
  </si>
  <si>
    <t>499138774</t>
  </si>
  <si>
    <t>CLIM ECO</t>
  </si>
  <si>
    <t>ESEO</t>
  </si>
  <si>
    <t>14  ROUTE NATIONALE</t>
  </si>
  <si>
    <t>22/03/2017</t>
  </si>
  <si>
    <t>88090813200033</t>
  </si>
  <si>
    <t>880908132</t>
  </si>
  <si>
    <t>ESEO PRO</t>
  </si>
  <si>
    <t>14  ROUTE NATIONALE 60</t>
  </si>
  <si>
    <t>01/01/2025</t>
  </si>
  <si>
    <t>38936311000195</t>
  </si>
  <si>
    <t>389363110</t>
  </si>
  <si>
    <t>00195</t>
  </si>
  <si>
    <t>ENTREPOSE ECHAFAUDAGES</t>
  </si>
  <si>
    <t>Z.I LA FOURCHE AU SAC</t>
  </si>
  <si>
    <t>01/10/1998</t>
  </si>
  <si>
    <t>5210B</t>
  </si>
  <si>
    <t>Entreposage et stockage non frigorifique</t>
  </si>
  <si>
    <t>79460082500028</t>
  </si>
  <si>
    <t>794600825</t>
  </si>
  <si>
    <t>00028</t>
  </si>
  <si>
    <t>O POELES BEDDELEM BEDDELEM O POELES</t>
  </si>
  <si>
    <t>84128290800026</t>
  </si>
  <si>
    <t>841282908</t>
  </si>
  <si>
    <t>00026</t>
  </si>
  <si>
    <t>L'ABEILLE ROUSSE - APIDAE POLLEXPERT -</t>
  </si>
  <si>
    <t>3  ROUTE DE SENS</t>
  </si>
  <si>
    <t>11/08/2023</t>
  </si>
  <si>
    <t>9499Z</t>
  </si>
  <si>
    <t>Autres organisations fonctionnant par adhésion volontaire</t>
  </si>
  <si>
    <t>9220</t>
  </si>
  <si>
    <t>Association déclarée</t>
  </si>
  <si>
    <t>82371329200030</t>
  </si>
  <si>
    <t>823713292</t>
  </si>
  <si>
    <t>00030</t>
  </si>
  <si>
    <t>PADOVAN</t>
  </si>
  <si>
    <t>5  RUE DE LA TOURNELLE BLANCHE</t>
  </si>
  <si>
    <t>ZONE D'ACTIVITE LES COURREES</t>
  </si>
  <si>
    <t>01/03/2021</t>
  </si>
  <si>
    <t>4391B</t>
  </si>
  <si>
    <t>Travaux de couverture par éléments</t>
  </si>
  <si>
    <t>78803431200017</t>
  </si>
  <si>
    <t>788034312</t>
  </si>
  <si>
    <t>SCI LA MAISON BLANCHE</t>
  </si>
  <si>
    <t>LD LA MAISON BLANCHE</t>
  </si>
  <si>
    <t>08/12/1969</t>
  </si>
  <si>
    <t>89231233100028</t>
  </si>
  <si>
    <t>892312331</t>
  </si>
  <si>
    <t>SOCIETE CIVILE LES PERDRIX</t>
  </si>
  <si>
    <t>6  RUE DES GERBES</t>
  </si>
  <si>
    <t>20/05/2024</t>
  </si>
  <si>
    <t>6599</t>
  </si>
  <si>
    <t>Autre société civile</t>
  </si>
  <si>
    <t>88518009100013</t>
  </si>
  <si>
    <t>885180091</t>
  </si>
  <si>
    <t>ELLYDIS</t>
  </si>
  <si>
    <t>13/07/2020</t>
  </si>
  <si>
    <t>34861692100014</t>
  </si>
  <si>
    <t>348616921</t>
  </si>
  <si>
    <t>PARQUETERIE DE BOURGOGNE</t>
  </si>
  <si>
    <t>9  ROUTE DE PARIS</t>
  </si>
  <si>
    <t>02/11/1988</t>
  </si>
  <si>
    <t>1610A</t>
  </si>
  <si>
    <t>Sciage et rabotage du bois, hors imprégnation</t>
  </si>
  <si>
    <t>88090813200017</t>
  </si>
  <si>
    <t>14  RTE D'AUXERRE</t>
  </si>
  <si>
    <t>07/01/2020</t>
  </si>
  <si>
    <t>89838180100015</t>
  </si>
  <si>
    <t>898381801</t>
  </si>
  <si>
    <t>SIGNAL 14</t>
  </si>
  <si>
    <t>07/04/2021</t>
  </si>
  <si>
    <t>79317025900014</t>
  </si>
  <si>
    <t>793170259</t>
  </si>
  <si>
    <t>SCI PLAZZA</t>
  </si>
  <si>
    <t>RTE NATIONALE 660</t>
  </si>
  <si>
    <t>03/05/2013</t>
  </si>
  <si>
    <t>20180101</t>
  </si>
  <si>
    <t>34207707000056</t>
  </si>
  <si>
    <t>342077070</t>
  </si>
  <si>
    <t>00056</t>
  </si>
  <si>
    <t>S.ENERGIES</t>
  </si>
  <si>
    <t>SOUFFL'ENERGIE</t>
  </si>
  <si>
    <t>01/06/1999</t>
  </si>
  <si>
    <t>4671Z</t>
  </si>
  <si>
    <t>Commerce de gros (commerce interentreprises) de combustibles et de produits annexes</t>
  </si>
  <si>
    <t>82204640500012</t>
  </si>
  <si>
    <t>822046405</t>
  </si>
  <si>
    <t>SHB</t>
  </si>
  <si>
    <t>10/08/2016</t>
  </si>
  <si>
    <t>32984665300080</t>
  </si>
  <si>
    <t>329846653</t>
  </si>
  <si>
    <t>00080</t>
  </si>
  <si>
    <t>KOPPERT FRANCE SARL</t>
  </si>
  <si>
    <t>01/05/2016</t>
  </si>
  <si>
    <t>4623Z</t>
  </si>
  <si>
    <t>Commerce de gros (commerce interentreprises) d'animaux vivants</t>
  </si>
  <si>
    <t>49197920900013</t>
  </si>
  <si>
    <t>491979209</t>
  </si>
  <si>
    <t>M.A.C.</t>
  </si>
  <si>
    <t>01/09/2006</t>
  </si>
  <si>
    <t>45082040200011</t>
  </si>
  <si>
    <t>450820402</t>
  </si>
  <si>
    <t>00011</t>
  </si>
  <si>
    <t>SCI LA FOLIE</t>
  </si>
  <si>
    <t>01/11/2003</t>
  </si>
  <si>
    <t>78970288300016</t>
  </si>
  <si>
    <t>789702883</t>
  </si>
  <si>
    <t>PERRIER</t>
  </si>
  <si>
    <t>20/11/2012</t>
  </si>
  <si>
    <t>4333Z</t>
  </si>
  <si>
    <t>Travaux de revêtement des sols et des murs</t>
  </si>
  <si>
    <t>75372756900026</t>
  </si>
  <si>
    <t>753727569</t>
  </si>
  <si>
    <t>EURL FRANCK MUNIER</t>
  </si>
  <si>
    <t>5  ROUTE DE SENS</t>
  </si>
  <si>
    <t>15/09/2016</t>
  </si>
  <si>
    <t>4332B</t>
  </si>
  <si>
    <t>Travaux de menuiserie métallique et serrurerie</t>
  </si>
  <si>
    <t>79454648100019</t>
  </si>
  <si>
    <t>794546481</t>
  </si>
  <si>
    <t>PIZZERIA DEL PLAZZA</t>
  </si>
  <si>
    <t>01/08/2013</t>
  </si>
  <si>
    <t>34858090300014</t>
  </si>
  <si>
    <t>348580903</t>
  </si>
  <si>
    <t>SCI T.G.R</t>
  </si>
  <si>
    <t>16  RTE DE SENS</t>
  </si>
  <si>
    <t>30/09/1988</t>
  </si>
  <si>
    <t>Code EPCI</t>
  </si>
  <si>
    <t>EPCI</t>
  </si>
  <si>
    <t>Code INSEE de la commune</t>
  </si>
  <si>
    <t>Commune</t>
  </si>
  <si>
    <t>Identifiant unique de la zone</t>
  </si>
  <si>
    <t>Nom de la zone</t>
  </si>
  <si>
    <t>Surface de la zone en hectares</t>
  </si>
  <si>
    <t>Nombre total d'unité foncières</t>
  </si>
  <si>
    <t>Surface totale des unites foncières</t>
  </si>
  <si>
    <t>Nombre d'unités foncières vacantes</t>
  </si>
  <si>
    <t>Surface totale des unités foncières vacantes</t>
  </si>
  <si>
    <t>Taux de vacance article 220 loi climat</t>
  </si>
  <si>
    <t>Part de la surface vacante des unités foncières</t>
  </si>
  <si>
    <t>Arces-Dilo</t>
  </si>
  <si>
    <t>Bagneaux</t>
  </si>
  <si>
    <t>Cerisiers</t>
  </si>
  <si>
    <t>Courgenay</t>
  </si>
  <si>
    <t>Lailly</t>
  </si>
  <si>
    <t>Molinons</t>
  </si>
  <si>
    <t>Saint-Maurice-aux-Riches-Hommes</t>
  </si>
  <si>
    <t>Les Sièges</t>
  </si>
  <si>
    <t>Les Vallées de la Vanne</t>
  </si>
  <si>
    <t>Villeneuve-l'Archevêque</t>
  </si>
  <si>
    <t>descriptio</t>
  </si>
  <si>
    <t>secret</t>
  </si>
  <si>
    <t>résidentiel habitat</t>
  </si>
  <si>
    <t>BONNARD</t>
  </si>
  <si>
    <t>GILLOT</t>
  </si>
  <si>
    <t>BENOIT</t>
  </si>
  <si>
    <t>DANNEMULLER</t>
  </si>
  <si>
    <t>GUIMENEZ</t>
  </si>
  <si>
    <t>EXTENSION DE LA DECHETERIE</t>
  </si>
  <si>
    <t>entreprise non répertoriée (bureau ou représentation)</t>
  </si>
  <si>
    <t>MARAULT</t>
  </si>
  <si>
    <t>PEREIRA</t>
  </si>
  <si>
    <t>HUARD</t>
  </si>
  <si>
    <t>DECHETERIE</t>
  </si>
  <si>
    <t>autres bâtiment publics</t>
  </si>
  <si>
    <t>Antenne relais TDF</t>
  </si>
  <si>
    <t>autres équipements</t>
  </si>
  <si>
    <t>34240439903453</t>
  </si>
  <si>
    <t>annexes d'une occupant répertorié</t>
  </si>
  <si>
    <t>TUIL</t>
  </si>
  <si>
    <t>SDIS</t>
  </si>
  <si>
    <t>Amicale des sapeurs-pompiers</t>
  </si>
  <si>
    <t>CARVALHO</t>
  </si>
  <si>
    <t>LOUAR</t>
  </si>
  <si>
    <t>PINON</t>
  </si>
  <si>
    <t>GENDARMERIE BRIGADE DE VILLENEUVE L'ARCHEVEQUE</t>
  </si>
  <si>
    <t>ORANGE</t>
  </si>
  <si>
    <t>38012986648625</t>
  </si>
  <si>
    <t>YCONIC</t>
  </si>
  <si>
    <t>82294945900025</t>
  </si>
  <si>
    <t>DOMAT</t>
  </si>
  <si>
    <t>ROMERO Y APARICIO</t>
  </si>
  <si>
    <t>VAUTRIN</t>
  </si>
  <si>
    <t>MENDEL</t>
  </si>
  <si>
    <t>RABAH</t>
  </si>
  <si>
    <t>L'ABEILLE ROUSSE - APIDAE POLLEXPERT</t>
  </si>
  <si>
    <t>BÂTIMENT TECHNIQUE COMMUNAL - COMMUNE LES SIEGES</t>
  </si>
  <si>
    <t>M Georges COTE</t>
  </si>
  <si>
    <t>M David BERARD</t>
  </si>
  <si>
    <t>Mme Sylvie MEYNIER</t>
  </si>
  <si>
    <t>Mme Delphine MARY</t>
  </si>
  <si>
    <t>KAPELLI</t>
  </si>
  <si>
    <t>TOUBIANA</t>
  </si>
  <si>
    <t>PAILLET</t>
  </si>
  <si>
    <t>DUTHILLEUL</t>
  </si>
  <si>
    <t>RESONGLES</t>
  </si>
  <si>
    <t>Identifiant de l'unité foncière</t>
  </si>
  <si>
    <t>Liste des parcelles</t>
  </si>
  <si>
    <t>Nombre de parcelles</t>
  </si>
  <si>
    <t>Surface de l'unité foncière</t>
  </si>
  <si>
    <t>Nombre de propriétaires</t>
  </si>
  <si>
    <t>Liste des propriétaires</t>
  </si>
  <si>
    <t>Liste des occupants</t>
  </si>
  <si>
    <t>Nombre d'occupant</t>
  </si>
  <si>
    <t>Existance d'occupants</t>
  </si>
  <si>
    <t>Existance de locaux vacants</t>
  </si>
  <si>
    <t>Existance d'occupants non répertorié comme entreprise</t>
  </si>
  <si>
    <t>Synthèse Loi climat article 220</t>
  </si>
  <si>
    <t>GUERELLE [81505259200012] 
MME VANESSA GUERELLE (résidentiel habitat)</t>
  </si>
  <si>
    <t>oui</t>
  </si>
  <si>
    <t>Unité foncière occupée, non vacante au sens de l'article 220 loi climat et résilience</t>
  </si>
  <si>
    <t>M David BERARD (résidentiel habitat)
Mme Delphine MARY (résidentiel habitat)</t>
  </si>
  <si>
    <t>non</t>
  </si>
  <si>
    <t>890140000A0838;890140000A0850</t>
  </si>
  <si>
    <t xml:space="preserve">SARL PRETRE AP CHARPENTE [84409184300012] </t>
  </si>
  <si>
    <t>890140000A0836;890140000A0851</t>
  </si>
  <si>
    <t>Unité foncière vacante au sens de l'article 220 loi climat et résilience</t>
  </si>
  <si>
    <t>Unité foncière jamais occupée, non vacante au sens de l'absence d'occupation antérieure</t>
  </si>
  <si>
    <t>89027000ZT0001;89461000ZK0099</t>
  </si>
  <si>
    <t>89027000ZT0017;89027000ZT0018;89027000ZT0019;89027000ZT0020</t>
  </si>
  <si>
    <t>APPROBOIS [72288069700031]
PARQUETERIE DE BOURGOGNE [34861692100014]
SIGNAL 14 [89838180100015]
XXL PARQUETS [50123244100029]</t>
  </si>
  <si>
    <t>SOCIETE DE BRUIN [39924778200010]</t>
  </si>
  <si>
    <t xml:space="preserve">SOCIETE DE BRUIN [39924778200010] </t>
  </si>
  <si>
    <t>89066000AB0349;89066000AB0350;89066000AB0351;89066000AB0352;89066000AB0399;89066000AB0492;89066000ZN0081;89066000ZN0083;89066000ZN0088</t>
  </si>
  <si>
    <t xml:space="preserve">APPROBOIS [72288069700031] 
PARQUETERIE DE BOURGOGNE [34861692100014] 
SIGNAL 14 [89838180100015] 
XXL PARQUETS [50123244100029] </t>
  </si>
  <si>
    <t>89066000AB0398;89066000AB0493</t>
  </si>
  <si>
    <t>APPROBOIS [72288069700031]
PARQUETERIE DE BOURGOGNE [34861692100014]
SCI LA MAISON BLANCHE [78803431200017]
SIGNAL 14 [89838180100015]
XXL PARQUETS [50123244100029]</t>
  </si>
  <si>
    <t>APPROBOIS [72288069700031]
PARQUETERIE DE BOURGOGNE [34861692100014]
SCI LA MAISON BLANCHE [78803431200017]
SCI LA MAISON BLANCHE [78803431200017] 
SIGNAL 14 [89838180100015]
XXL PARQUETS [50123244100029]</t>
  </si>
  <si>
    <t>PARQUETERIE DE BOURGOGNE [34861692100014]</t>
  </si>
  <si>
    <t>89066000AB0509;89066000AB0524;89066000ZE0149;89066000ZE0150;89066000ZE0151;89066000ZE0152;89066000ZE0154;89066000ZE0155</t>
  </si>
  <si>
    <t xml:space="preserve">L'AGENCEUR AGENCEMENT BARRE [43238094700023] 
SCI LA FOLIE [45082040200011] </t>
  </si>
  <si>
    <t>M Georges COTE (résidentiel habitat)
Mme Sylvie MEYNIER (résidentiel habitat)</t>
  </si>
  <si>
    <t>89066000ZE0153;89066000ZE0156</t>
  </si>
  <si>
    <t>89066000ZE0066;89066000ZE0145</t>
  </si>
  <si>
    <t xml:space="preserve">ETABLISSEMENT MELIN BTP OCMC BTP OCMC TERRASSEMENT [92224386000017] </t>
  </si>
  <si>
    <t>892610000Z0377;89461000AC0001</t>
  </si>
  <si>
    <t>SOCIETE COOPERATIVE AGRICOLE AXEREAL [50368180102071]
_X_ (résidentiel habitat)</t>
  </si>
  <si>
    <t xml:space="preserve">FG ENTREPRISE [90340288100010] 
LOUIS AUTOMOBILES [34003389300017] </t>
  </si>
  <si>
    <t>892610000Z0230;892610000Z0243;892610000Z0244;892610000Z0245;89461000AC0844</t>
  </si>
  <si>
    <t>892610000Z0228;892610000Z0251;892610000Z0252;892610000Z0262;892610000Z0331;892610000Z0333;892610000Z0346;892610000Z0348;892610000Z0350;892610000Z0352;892610000Z0353;892610000Z0365;892610000Z0410;892610000Z0467;892610000Z0468;892610000Z0469;892610000Z0471</t>
  </si>
  <si>
    <t xml:space="preserve">AXEREAL SERVICES AXEREAL SERVICES [41755246000145] 
NATI VERT   GAMM VERT [39151335500191] 
SOCIETE COOPERATIVE AGRICOLE AXEREAL [50368180102071] </t>
  </si>
  <si>
    <t>ITEM SERVICES [48371424200052] 
SOCIETE CIVILE LES PERDRIX [89231233100028] 
TUIL (résidentiel habitat)</t>
  </si>
  <si>
    <t>KOPPERT FRANCE SARL [32984665300080]
L'ABEILLE ROUSSE - APIDAE POLLEXPERT [84128290800026]</t>
  </si>
  <si>
    <t xml:space="preserve">CLIM ECO ESEO [49913877400025] 
ESEO PRO ESEO PRO  ESEO [88090813200033] 
ESEO PRO [88090813200017] 
SHB [82204640500012] </t>
  </si>
  <si>
    <t>DOMAT (résidentiel habitat)</t>
  </si>
  <si>
    <t>ROMERO Y APARICIO (résidentiel habitat)
SCI T.G.R [34858090300014] 
VAUTRIN (résidentiel habitat)</t>
  </si>
  <si>
    <t>892610000Z0343;89461000AC0840</t>
  </si>
  <si>
    <t>GENDARMERIE BRIGADE DE VILLENEUVE L'ARCHEVEQUE (autres bâtiment publics)</t>
  </si>
  <si>
    <t>SDIS (autres bâtiment publics)</t>
  </si>
  <si>
    <t>LOUAR (résidentiel habitat)
PINON (résidentiel habitat)</t>
  </si>
  <si>
    <t>Amicale des sapeurs-pompiers (autres bâtiment publics)
SDIS (autres bâtiment publics)</t>
  </si>
  <si>
    <t>ROMERO Y APARICIO (résidentiel habitat)
VAUTRIN (résidentiel habitat)</t>
  </si>
  <si>
    <t>892610000Z0302;892610000Z0417</t>
  </si>
  <si>
    <t>ORANGE [38012986648625]
YCONIC [82294945900025]</t>
  </si>
  <si>
    <t>892610000Z0509;892610000Z0516</t>
  </si>
  <si>
    <t>892610000Z0479;892610000Z0481;892610000Z0510;892610000Z0512;892610000Z0517</t>
  </si>
  <si>
    <t xml:space="preserve">M.A.C. [49197920900013] 
SARL TALVAT MICHEL [39758593600024] </t>
  </si>
  <si>
    <t>892610000Z0360;892610000Z0362;892610000Z0484</t>
  </si>
  <si>
    <t>CARVALHO (résidentiel habitat)</t>
  </si>
  <si>
    <t>892610000Z0359;892610000Z0361</t>
  </si>
  <si>
    <t>892610000Z0480;892610000Z0482;892610000Z0508</t>
  </si>
  <si>
    <t>MENDEL (résidentiel habitat)</t>
  </si>
  <si>
    <t>892610000Z0513;892610000Z0514;892610000Z0515</t>
  </si>
  <si>
    <t>VAUTRIN (résidentiel habitat)</t>
  </si>
  <si>
    <t>89461000AC0491;89461000AC0667</t>
  </si>
  <si>
    <t xml:space="preserve">EURL FRANCK MUNIER [75372756900026] </t>
  </si>
  <si>
    <t>892610000Z0509;89461000AC0492;89461000AC0620;89461000AC0913;89461000AC0914;89461000AC0915;89461000AC0916;89461000AC0917</t>
  </si>
  <si>
    <t xml:space="preserve">ENERNEO GREEN HOUSE POWER SOLAR SYSTEM  ENERNEO GHPSS [51923326600039] 
JERA   JERA [82838187100015] 
O POELES BEDDELEM BEDDELEM O POELES [79460082500028] 
PIZZERIA DEL PLAZZA PIZZERIA DEL PLAZZA [79454648100019] 
SCI PLAZZA [79317025900014] 
VILLENEUVE AUTO CONTROLE   VILLENEUVE AUTO CONTROLE [79148499100017] 
VINI GARAGE COMPAGNY [81858326200014] </t>
  </si>
  <si>
    <t>89461000AC0495;89461000AC0668;89461000AC0912</t>
  </si>
  <si>
    <t>RABAH (résidentiel habitat)</t>
  </si>
  <si>
    <t>89461000AC0726;89461000AC0881</t>
  </si>
  <si>
    <t xml:space="preserve">KOPPERT FRANCE SARL [32984665300080] 
L'ABEILLE ROUSSE - APIDAE POLLEXPERT - [84128290800026] </t>
  </si>
  <si>
    <t xml:space="preserve">GRBSIMMO [85013255600018] 
GUYOT ALAIN [38508579000025] </t>
  </si>
  <si>
    <t xml:space="preserve">PADOVAN [82371329200030] </t>
  </si>
  <si>
    <t>89395000ZE0155;89395000ZE0176</t>
  </si>
  <si>
    <t xml:space="preserve">BÂTIMENT TECHNIQUE COMMUNAL - COMMUNE LES SIEGES (autres bâtiment publics)
COMMUNE LES SIEGES   ZONE ARTISANALE [21890395300048] </t>
  </si>
  <si>
    <t>89411107WP0202;89411107WP0204</t>
  </si>
  <si>
    <t xml:space="preserve">CARROSSERIE MILAT [95279227300015] </t>
  </si>
  <si>
    <t>Antenne relais TDF [34240439903453]</t>
  </si>
  <si>
    <t>89461000ZK0122;89461000ZK0167</t>
  </si>
  <si>
    <t>GUIMENEZ (résidentiel habitat)</t>
  </si>
  <si>
    <t xml:space="preserve">ANAIS.CARTOMANCIE MULARD [89377993400015] 
PERRIER [78970288300016] </t>
  </si>
  <si>
    <t xml:space="preserve">CAFE DE LA GARE    VENTURI [35074541000059] 
S.ENERGIES SOUFFL'ENERGIE [34207707000056] </t>
  </si>
  <si>
    <t>DANNEMULLER (résidentiel habitat)</t>
  </si>
  <si>
    <t>MARAULT (résidentiel habitat)</t>
  </si>
  <si>
    <t>ENTREPOSE ECHAFAUDAGES [38936311000195]
GALVA-AFA [38751869900013]</t>
  </si>
  <si>
    <t xml:space="preserve">EURL TRIMOREAU JARDINS SERVICES TRIMOREAU JARDINS SERVICES [49250535900017] 
TRIMOREAU ET FILS [33816601000029] </t>
  </si>
  <si>
    <t xml:space="preserve">DUTHILLEUL (résidentiel habitat)
HUARD (résidentiel habitat)
PAILLET (résidentiel habitat)
SCI LAVENIR [53145979000014] </t>
  </si>
  <si>
    <t>89461000ZK0130;89461000ZK0131</t>
  </si>
  <si>
    <t>89461000ZK0058;89461000ZK0059;89461000ZK0061;89461000ZK0062;89461000ZK0063</t>
  </si>
  <si>
    <t>DECHETERIE (autres bâtiment publics)
EXTENSION DE LA DECHETERIE (entreprise non répertoriée (bureau ou représentation))</t>
  </si>
  <si>
    <t>89461000ZK0116;89461000ZK0117;89461000ZK0118;89461000ZK0119;89461000ZK0120;89461000ZK0121;89461000ZK0142;89461000ZK0143</t>
  </si>
  <si>
    <t xml:space="preserve">ENTREPOSE ECHAFAUDAGES [38936311000195] 
GALVA-AFA [38751869900013] </t>
  </si>
  <si>
    <t>89461000ZK0125;89461000ZK0126;89461000ZK0127</t>
  </si>
  <si>
    <t xml:space="preserve">ECOLOGISTIQUE BOURGOGNE [49282123600022] </t>
  </si>
  <si>
    <t>89461000AC0010;89461000AC0530</t>
  </si>
  <si>
    <t>BENOIT (résidentiel habitat)</t>
  </si>
  <si>
    <t>89461000AC0016;89461000AC0532</t>
  </si>
  <si>
    <t>BONNARD (résidentiel habitat)
KAPELLI (résidentiel habitat)</t>
  </si>
  <si>
    <t>89461000AC0011;89461000AC0531</t>
  </si>
  <si>
    <t>GILLOT (résidentiel habitat)
TOUBIANA (résidentiel habitat)</t>
  </si>
  <si>
    <t>892610000Z0230;89461000AC0844</t>
  </si>
  <si>
    <t>89461000AC0002;89461000AC0563;89461000AC0701</t>
  </si>
  <si>
    <t xml:space="preserve">SOUFFLET AGRICULTURE [70698018200382] </t>
  </si>
  <si>
    <t>89461000AC0601;89461000AC0843</t>
  </si>
  <si>
    <t>89461000AC0019;89461000AC0020;89461000AC0633;89461000AC0741;89461000ZK0128;89461000ZK0129</t>
  </si>
  <si>
    <t>SOUFFLET AGRICULTURE [70698018200382]</t>
  </si>
  <si>
    <t>89461000AC0893;89461000AC0922;89461000AC0923</t>
  </si>
  <si>
    <t xml:space="preserve">CHARCUTERIE DE LA PLACE [44888766100016] 
GIRAULT [32226881400017] </t>
  </si>
  <si>
    <t>89461000ZK0123;89461000ZK0135;89461000ZK0136;89461000ZK0137;89461000ZK0138;89461000ZK0139;89461000ZK0140</t>
  </si>
  <si>
    <t>89461000AC0809;89461000AC0860;89461000AC0891;89461000AC0935</t>
  </si>
  <si>
    <t>89461000AC0008;89461000AC0529;89461000AC0612;89461000AC0613</t>
  </si>
  <si>
    <t xml:space="preserve">CARREFOUR PROXIMITE FRANCE   CARREFOUR CITY [34513048825089] 
CSF [44028375200507] 
ELLYDIS   CARREFOUR CONTACT [88518009100013] 
EMELDIS   CARREFOUR CONTACT [94460694600019] </t>
  </si>
  <si>
    <t>89461000AC0808;89461000AC0934</t>
  </si>
  <si>
    <t>GIRAULT (résidentiel habitat)
RESONGLES (résidentiel habitat)</t>
  </si>
  <si>
    <t>89461000AC0616;89461000AC0695</t>
  </si>
  <si>
    <t>PEREIRA (résidentiel habitat)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</si>
</sst>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Arial Narrow"/>
      <family val="2"/>
    </font>
    <font>
      <b/>
      <sz val="18"/>
      <color theme="7"/>
      <name val="Calibri"/>
      <family val="2"/>
      <scheme val="minor"/>
    </font>
    <font>
      <b/>
      <sz val="12"/>
      <color rgb="FF304147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4" fillId="0" borderId="0" xfId="1" applyFont="1" applyAlignment="1">
      <alignment horizontal="left" vertical="top" indent="1"/>
    </xf>
    <xf numFmtId="0" fontId="5" fillId="0" borderId="0" xfId="1" applyFont="1" applyAlignment="1">
      <alignment horizontal="left" vertical="top" indent="1"/>
    </xf>
    <xf numFmtId="0" fontId="6" fillId="0" borderId="0" xfId="1" applyFont="1" applyAlignment="1">
      <alignment horizontal="left" vertical="top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workbookViewId="0">
      <selection activeCell="B2" sqref="B2"/>
    </sheetView>
  </sheetViews>
  <sheetFormatPr baseColWidth="10" defaultColWidth="9.140625" defaultRowHeight="15" x14ac:dyDescent="0.25"/>
  <cols>
    <col min="1" max="13" width="30.7109375" customWidth="1"/>
  </cols>
  <sheetData>
    <row r="1" spans="1:13" ht="23.25" x14ac:dyDescent="0.25">
      <c r="A1" s="1" t="str">
        <f>CONCATENATE("Indice de vacance des ZAE - ",Métadonnées!B2)</f>
        <v>Indice de vacance des ZAE - CC de la Vanne et du Pays d'Othe</v>
      </c>
    </row>
    <row r="2" spans="1:13" ht="15.75" x14ac:dyDescent="0.25">
      <c r="A2" s="2" t="s">
        <v>3</v>
      </c>
    </row>
    <row r="3" spans="1:13" x14ac:dyDescent="0.25">
      <c r="A3" s="3" t="str">
        <f>CONCATENATE("Année de référence : ",Métadonnées!B4," / Date d'édition : ",Métadonnées!B5)</f>
        <v>Année de référence : 2024 / Date d'édition : 09/07/2025</v>
      </c>
    </row>
    <row r="4" spans="1:13" x14ac:dyDescent="0.25">
      <c r="A4" s="3" t="str">
        <f>CONCATENATE("Traitements, relevés terrain, analyse : Agence Economique Régionale Bourgogne-Franche-Comté, ",Métadonnées!B3)</f>
        <v>Traitements, relevés terrain, analyse : Agence Economique Régionale Bourgogne-Franche-Comté, 2025</v>
      </c>
    </row>
    <row r="5" spans="1:13" x14ac:dyDescent="0.25">
      <c r="A5" s="3" t="str">
        <f>CONCATENATE("Sources : AER Bourgogne-Franche-Comté, ",Métadonnées!B2,", Ministère de l'Économie, des Finances et de la Souveraineté industrielle et numérique, Institut National de la Statistique et des Etudes Economiques (Insee)")</f>
        <v>Sources : AER Bourgogne-Franche-Comté, CC de la Vanne et du Pays d'Othe, Ministère de l'Économie, des Finances et de la Souveraineté industrielle et numérique, Institut National de la Statistique et des Etudes Economiques (Insee)</v>
      </c>
    </row>
    <row r="8" spans="1:13" x14ac:dyDescent="0.25">
      <c r="A8" t="s">
        <v>1334</v>
      </c>
      <c r="B8" t="s">
        <v>1335</v>
      </c>
      <c r="C8" t="s">
        <v>1336</v>
      </c>
      <c r="D8" t="s">
        <v>1337</v>
      </c>
      <c r="E8" t="s">
        <v>1338</v>
      </c>
      <c r="F8" t="s">
        <v>1339</v>
      </c>
      <c r="G8" t="s">
        <v>1340</v>
      </c>
      <c r="H8" t="s">
        <v>1341</v>
      </c>
      <c r="I8" t="s">
        <v>1342</v>
      </c>
      <c r="J8" t="s">
        <v>1343</v>
      </c>
      <c r="K8" t="s">
        <v>1344</v>
      </c>
      <c r="L8" t="s">
        <v>1345</v>
      </c>
      <c r="M8" t="s">
        <v>1346</v>
      </c>
    </row>
    <row r="9" spans="1:13" x14ac:dyDescent="0.25">
      <c r="A9" t="s">
        <v>17</v>
      </c>
      <c r="B9" t="s">
        <v>18</v>
      </c>
      <c r="C9" t="s">
        <v>19</v>
      </c>
      <c r="D9" t="s">
        <v>1347</v>
      </c>
      <c r="E9" t="s">
        <v>20</v>
      </c>
      <c r="F9" t="s">
        <v>21</v>
      </c>
      <c r="G9">
        <v>0.95</v>
      </c>
      <c r="H9">
        <v>5</v>
      </c>
      <c r="I9">
        <v>7654</v>
      </c>
      <c r="J9">
        <v>1</v>
      </c>
      <c r="K9">
        <v>1309</v>
      </c>
      <c r="L9">
        <v>20</v>
      </c>
      <c r="M9">
        <v>17.100000000000001</v>
      </c>
    </row>
    <row r="10" spans="1:13" x14ac:dyDescent="0.25">
      <c r="A10" t="s">
        <v>17</v>
      </c>
      <c r="B10" t="s">
        <v>18</v>
      </c>
      <c r="C10" t="s">
        <v>45</v>
      </c>
      <c r="D10" t="s">
        <v>1348</v>
      </c>
      <c r="E10" t="s">
        <v>46</v>
      </c>
      <c r="F10" t="s">
        <v>47</v>
      </c>
      <c r="G10">
        <v>39.86</v>
      </c>
      <c r="H10">
        <v>7</v>
      </c>
      <c r="I10">
        <v>299337</v>
      </c>
      <c r="J10">
        <v>0</v>
      </c>
      <c r="L10">
        <v>0</v>
      </c>
    </row>
    <row r="11" spans="1:13" x14ac:dyDescent="0.25">
      <c r="A11" t="s">
        <v>17</v>
      </c>
      <c r="B11" t="s">
        <v>18</v>
      </c>
      <c r="C11" t="s">
        <v>78</v>
      </c>
      <c r="D11" t="s">
        <v>1349</v>
      </c>
      <c r="E11" t="s">
        <v>79</v>
      </c>
      <c r="F11" t="s">
        <v>80</v>
      </c>
      <c r="G11">
        <v>4.66</v>
      </c>
      <c r="H11">
        <v>6</v>
      </c>
      <c r="I11">
        <v>42372</v>
      </c>
      <c r="J11">
        <v>0</v>
      </c>
      <c r="L11">
        <v>0</v>
      </c>
    </row>
    <row r="12" spans="1:13" x14ac:dyDescent="0.25">
      <c r="A12" t="s">
        <v>17</v>
      </c>
      <c r="B12" t="s">
        <v>18</v>
      </c>
      <c r="C12" t="s">
        <v>78</v>
      </c>
      <c r="D12" t="s">
        <v>1349</v>
      </c>
      <c r="E12" t="s">
        <v>117</v>
      </c>
      <c r="F12" t="s">
        <v>118</v>
      </c>
      <c r="G12">
        <v>2.69</v>
      </c>
      <c r="H12">
        <v>9</v>
      </c>
      <c r="I12">
        <v>26501</v>
      </c>
      <c r="J12">
        <v>0</v>
      </c>
      <c r="L12">
        <v>0</v>
      </c>
    </row>
    <row r="13" spans="1:13" x14ac:dyDescent="0.25">
      <c r="A13" t="s">
        <v>17</v>
      </c>
      <c r="B13" t="s">
        <v>18</v>
      </c>
      <c r="C13" t="s">
        <v>78</v>
      </c>
      <c r="D13" t="s">
        <v>1349</v>
      </c>
      <c r="E13" t="s">
        <v>139</v>
      </c>
      <c r="F13" t="s">
        <v>140</v>
      </c>
      <c r="G13">
        <v>1.23</v>
      </c>
      <c r="H13">
        <v>6</v>
      </c>
      <c r="I13">
        <v>12285</v>
      </c>
      <c r="J13">
        <v>3</v>
      </c>
      <c r="K13">
        <v>1216</v>
      </c>
      <c r="L13">
        <v>50</v>
      </c>
      <c r="M13">
        <v>9.9</v>
      </c>
    </row>
    <row r="14" spans="1:13" x14ac:dyDescent="0.25">
      <c r="A14" t="s">
        <v>17</v>
      </c>
      <c r="B14" t="s">
        <v>18</v>
      </c>
      <c r="C14" t="s">
        <v>177</v>
      </c>
      <c r="D14" t="s">
        <v>1350</v>
      </c>
      <c r="E14" t="s">
        <v>178</v>
      </c>
      <c r="F14" t="s">
        <v>179</v>
      </c>
      <c r="G14">
        <v>1.82</v>
      </c>
      <c r="H14">
        <v>1</v>
      </c>
      <c r="I14">
        <v>18187</v>
      </c>
      <c r="J14">
        <v>1</v>
      </c>
      <c r="K14">
        <v>18187</v>
      </c>
      <c r="L14">
        <v>100</v>
      </c>
      <c r="M14">
        <v>100</v>
      </c>
    </row>
    <row r="15" spans="1:13" x14ac:dyDescent="0.25">
      <c r="A15" t="s">
        <v>17</v>
      </c>
      <c r="B15" t="s">
        <v>18</v>
      </c>
      <c r="C15" t="s">
        <v>183</v>
      </c>
      <c r="D15" t="s">
        <v>1351</v>
      </c>
      <c r="E15" t="s">
        <v>184</v>
      </c>
      <c r="F15" t="s">
        <v>185</v>
      </c>
      <c r="G15">
        <v>0.26</v>
      </c>
      <c r="H15">
        <v>1</v>
      </c>
      <c r="I15">
        <v>2624</v>
      </c>
      <c r="J15">
        <v>0</v>
      </c>
      <c r="L15">
        <v>0</v>
      </c>
    </row>
    <row r="16" spans="1:13" x14ac:dyDescent="0.25">
      <c r="A16" t="s">
        <v>17</v>
      </c>
      <c r="B16" t="s">
        <v>18</v>
      </c>
      <c r="C16" t="s">
        <v>193</v>
      </c>
      <c r="D16" t="s">
        <v>1352</v>
      </c>
      <c r="E16" t="s">
        <v>189</v>
      </c>
      <c r="F16" t="s">
        <v>190</v>
      </c>
      <c r="G16">
        <v>8.76</v>
      </c>
      <c r="H16">
        <v>8</v>
      </c>
      <c r="I16">
        <v>83467</v>
      </c>
      <c r="J16">
        <v>2</v>
      </c>
      <c r="K16">
        <v>8207</v>
      </c>
      <c r="L16">
        <v>25</v>
      </c>
      <c r="M16">
        <v>9.8000000000000007</v>
      </c>
    </row>
    <row r="17" spans="1:13" x14ac:dyDescent="0.25">
      <c r="A17" t="s">
        <v>17</v>
      </c>
      <c r="B17" t="s">
        <v>18</v>
      </c>
      <c r="C17" t="s">
        <v>193</v>
      </c>
      <c r="D17" t="s">
        <v>1352</v>
      </c>
      <c r="E17" t="s">
        <v>254</v>
      </c>
      <c r="F17" t="s">
        <v>255</v>
      </c>
      <c r="G17">
        <v>4.9400000000000004</v>
      </c>
      <c r="H17">
        <v>25</v>
      </c>
      <c r="I17">
        <v>43563</v>
      </c>
      <c r="J17">
        <v>1</v>
      </c>
      <c r="K17">
        <v>1059</v>
      </c>
      <c r="L17">
        <v>4</v>
      </c>
      <c r="M17">
        <v>2.4</v>
      </c>
    </row>
    <row r="18" spans="1:13" x14ac:dyDescent="0.25">
      <c r="A18" t="s">
        <v>17</v>
      </c>
      <c r="B18" t="s">
        <v>18</v>
      </c>
      <c r="C18" t="s">
        <v>364</v>
      </c>
      <c r="D18" t="s">
        <v>1353</v>
      </c>
      <c r="E18" t="s">
        <v>365</v>
      </c>
      <c r="F18" t="s">
        <v>366</v>
      </c>
      <c r="G18">
        <v>0.3</v>
      </c>
      <c r="H18">
        <v>1</v>
      </c>
      <c r="I18">
        <v>2986</v>
      </c>
      <c r="J18">
        <v>0</v>
      </c>
      <c r="L18">
        <v>0</v>
      </c>
    </row>
    <row r="19" spans="1:13" x14ac:dyDescent="0.25">
      <c r="A19" t="s">
        <v>17</v>
      </c>
      <c r="B19" t="s">
        <v>18</v>
      </c>
      <c r="C19" t="s">
        <v>369</v>
      </c>
      <c r="D19" t="s">
        <v>1354</v>
      </c>
      <c r="E19" t="s">
        <v>370</v>
      </c>
      <c r="F19" t="s">
        <v>371</v>
      </c>
      <c r="G19">
        <v>1.48</v>
      </c>
      <c r="H19">
        <v>6</v>
      </c>
      <c r="I19">
        <v>13474</v>
      </c>
      <c r="J19">
        <v>1</v>
      </c>
      <c r="K19">
        <v>2002</v>
      </c>
      <c r="L19">
        <v>16.7</v>
      </c>
      <c r="M19">
        <v>14.9</v>
      </c>
    </row>
    <row r="20" spans="1:13" x14ac:dyDescent="0.25">
      <c r="A20" t="s">
        <v>17</v>
      </c>
      <c r="B20" t="s">
        <v>18</v>
      </c>
      <c r="C20" t="s">
        <v>388</v>
      </c>
      <c r="D20" t="s">
        <v>1355</v>
      </c>
      <c r="E20" t="s">
        <v>389</v>
      </c>
      <c r="F20" t="s">
        <v>390</v>
      </c>
      <c r="G20">
        <v>0.79</v>
      </c>
      <c r="H20">
        <v>7</v>
      </c>
      <c r="I20">
        <v>11362</v>
      </c>
      <c r="J20">
        <v>0</v>
      </c>
      <c r="L20">
        <v>0</v>
      </c>
    </row>
    <row r="21" spans="1:13" x14ac:dyDescent="0.25">
      <c r="A21" t="s">
        <v>17</v>
      </c>
      <c r="B21" t="s">
        <v>18</v>
      </c>
      <c r="C21" t="s">
        <v>53</v>
      </c>
      <c r="D21" t="s">
        <v>1356</v>
      </c>
      <c r="E21" t="s">
        <v>407</v>
      </c>
      <c r="F21" t="s">
        <v>408</v>
      </c>
      <c r="G21">
        <v>3.86</v>
      </c>
      <c r="H21">
        <v>2</v>
      </c>
      <c r="I21">
        <v>44327</v>
      </c>
      <c r="J21">
        <v>0</v>
      </c>
      <c r="L21">
        <v>0</v>
      </c>
    </row>
    <row r="22" spans="1:13" x14ac:dyDescent="0.25">
      <c r="A22" t="s">
        <v>17</v>
      </c>
      <c r="B22" t="s">
        <v>18</v>
      </c>
      <c r="C22" t="s">
        <v>53</v>
      </c>
      <c r="D22" t="s">
        <v>1356</v>
      </c>
      <c r="E22" t="s">
        <v>416</v>
      </c>
      <c r="F22" t="s">
        <v>417</v>
      </c>
      <c r="G22">
        <v>1.32</v>
      </c>
      <c r="H22">
        <v>6</v>
      </c>
      <c r="I22">
        <v>13242</v>
      </c>
      <c r="J22">
        <v>0</v>
      </c>
      <c r="L22">
        <v>0</v>
      </c>
    </row>
    <row r="23" spans="1:13" x14ac:dyDescent="0.25">
      <c r="A23" t="s">
        <v>17</v>
      </c>
      <c r="B23" t="s">
        <v>18</v>
      </c>
      <c r="C23" t="s">
        <v>53</v>
      </c>
      <c r="D23" t="s">
        <v>1356</v>
      </c>
      <c r="E23" t="s">
        <v>429</v>
      </c>
      <c r="F23" t="s">
        <v>430</v>
      </c>
      <c r="G23">
        <v>21.42</v>
      </c>
      <c r="H23">
        <v>50</v>
      </c>
      <c r="I23">
        <v>247021</v>
      </c>
      <c r="J23">
        <v>5</v>
      </c>
      <c r="K23">
        <v>82219</v>
      </c>
      <c r="L23">
        <v>10</v>
      </c>
      <c r="M23">
        <v>33.299999999999997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8"/>
  <sheetViews>
    <sheetView workbookViewId="0">
      <selection activeCell="B2" sqref="B2"/>
    </sheetView>
  </sheetViews>
  <sheetFormatPr baseColWidth="10" defaultColWidth="9.140625" defaultRowHeight="15" x14ac:dyDescent="0.25"/>
  <cols>
    <col min="1" max="13" width="30.7109375" customWidth="1"/>
  </cols>
  <sheetData>
    <row r="1" spans="1:13" ht="23.25" x14ac:dyDescent="0.25">
      <c r="A1" s="1" t="str">
        <f>CONCATENATE("Etat parcellaire des sites et zones économiques - ",Métadonnées!B2)</f>
        <v>Etat parcellaire des sites et zones économiques - CC de la Vanne et du Pays d'Othe</v>
      </c>
    </row>
    <row r="2" spans="1:13" ht="15.75" x14ac:dyDescent="0.25">
      <c r="A2" s="2" t="s">
        <v>3</v>
      </c>
    </row>
    <row r="3" spans="1:13" x14ac:dyDescent="0.25">
      <c r="A3" s="3" t="str">
        <f>CONCATENATE("Année de référence : ",Métadonnées!B4," / Date d'édition : ",Métadonnées!B5)</f>
        <v>Année de référence : 2024 / Date d'édition : 09/07/2025</v>
      </c>
    </row>
    <row r="4" spans="1:13" x14ac:dyDescent="0.25">
      <c r="A4" s="3" t="str">
        <f>CONCATENATE("Traitements, relevés terrain, analyse : Agence Economique Régionale Bourgogne-Franche-Comté, ",Métadonnées!B3)</f>
        <v>Traitements, relevés terrain, analyse : Agence Economique Régionale Bourgogne-Franche-Comté, 2025</v>
      </c>
    </row>
    <row r="5" spans="1:13" x14ac:dyDescent="0.25">
      <c r="A5" s="3" t="str">
        <f>CONCATENATE("Sources : AER Bourgogne-Franche-Comté, ",Métadonnées!B2,", DGFIP, Ministère de l'Économie, des Finances et de la Souveraineté industrielle et numérique, Institut National de la Statistique et des Etudes Economiques (Insee)")</f>
        <v>Sources : AER Bourgogne-Franche-Comté, CC de la Vanne et du Pays d'Othe, DGFIP, Ministère de l'Économie, des Finances et de la Souveraineté industrielle et numérique, Institut National de la Statistique et des Etudes Economiques (Insee)</v>
      </c>
    </row>
    <row r="6" spans="1:13" x14ac:dyDescent="0.25">
      <c r="A6" s="5" t="s">
        <v>0</v>
      </c>
    </row>
    <row r="8" spans="1:13" x14ac:dyDescent="0.25">
      <c r="A8" t="s">
        <v>4</v>
      </c>
      <c r="B8" t="s">
        <v>5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">
        <v>14</v>
      </c>
      <c r="L8" t="s">
        <v>15</v>
      </c>
      <c r="M8" t="s">
        <v>16</v>
      </c>
    </row>
    <row r="9" spans="1:13" x14ac:dyDescent="0.25">
      <c r="A9" t="s">
        <v>17</v>
      </c>
      <c r="B9" t="s">
        <v>18</v>
      </c>
      <c r="C9" t="s">
        <v>19</v>
      </c>
      <c r="D9" t="s">
        <v>20</v>
      </c>
      <c r="E9" t="s">
        <v>21</v>
      </c>
      <c r="F9" t="s">
        <v>22</v>
      </c>
      <c r="G9" t="s">
        <v>22</v>
      </c>
      <c r="H9" t="s">
        <v>23</v>
      </c>
      <c r="I9" t="s">
        <v>24</v>
      </c>
      <c r="J9" t="s">
        <v>25</v>
      </c>
      <c r="K9">
        <v>4704</v>
      </c>
      <c r="L9" t="s">
        <v>26</v>
      </c>
      <c r="M9" t="s">
        <v>27</v>
      </c>
    </row>
    <row r="10" spans="1:13" x14ac:dyDescent="0.25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t="s">
        <v>28</v>
      </c>
      <c r="G10" t="s">
        <v>29</v>
      </c>
      <c r="H10" t="s">
        <v>23</v>
      </c>
      <c r="I10" t="s">
        <v>24</v>
      </c>
      <c r="J10" t="s">
        <v>30</v>
      </c>
      <c r="K10">
        <v>660</v>
      </c>
      <c r="L10" t="s">
        <v>26</v>
      </c>
      <c r="M10" t="s">
        <v>27</v>
      </c>
    </row>
    <row r="11" spans="1:13" x14ac:dyDescent="0.25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t="s">
        <v>31</v>
      </c>
      <c r="G11" t="s">
        <v>32</v>
      </c>
      <c r="H11" t="s">
        <v>23</v>
      </c>
      <c r="I11" t="s">
        <v>33</v>
      </c>
      <c r="J11" t="s">
        <v>34</v>
      </c>
      <c r="K11">
        <v>4</v>
      </c>
      <c r="L11" t="s">
        <v>26</v>
      </c>
      <c r="M11" t="s">
        <v>27</v>
      </c>
    </row>
    <row r="12" spans="1:13" x14ac:dyDescent="0.25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t="s">
        <v>31</v>
      </c>
      <c r="G12" t="s">
        <v>35</v>
      </c>
      <c r="H12" t="s">
        <v>23</v>
      </c>
      <c r="I12" t="s">
        <v>33</v>
      </c>
      <c r="J12" t="s">
        <v>36</v>
      </c>
      <c r="K12">
        <v>887</v>
      </c>
      <c r="L12" t="s">
        <v>26</v>
      </c>
      <c r="M12" t="s">
        <v>27</v>
      </c>
    </row>
    <row r="13" spans="1:13" x14ac:dyDescent="0.25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t="s">
        <v>37</v>
      </c>
      <c r="G13" t="s">
        <v>38</v>
      </c>
      <c r="H13" t="s">
        <v>23</v>
      </c>
      <c r="I13" t="s">
        <v>33</v>
      </c>
      <c r="J13" t="s">
        <v>39</v>
      </c>
      <c r="K13">
        <v>61</v>
      </c>
      <c r="L13" t="s">
        <v>26</v>
      </c>
      <c r="M13" t="s">
        <v>27</v>
      </c>
    </row>
    <row r="14" spans="1:13" x14ac:dyDescent="0.25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t="s">
        <v>37</v>
      </c>
      <c r="G14" t="s">
        <v>40</v>
      </c>
      <c r="H14" t="s">
        <v>23</v>
      </c>
      <c r="I14" t="s">
        <v>33</v>
      </c>
      <c r="J14" t="s">
        <v>41</v>
      </c>
      <c r="K14">
        <v>1261</v>
      </c>
      <c r="L14" t="s">
        <v>26</v>
      </c>
      <c r="M14" t="s">
        <v>27</v>
      </c>
    </row>
    <row r="15" spans="1:13" x14ac:dyDescent="0.25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t="s">
        <v>42</v>
      </c>
      <c r="G15" t="s">
        <v>43</v>
      </c>
      <c r="H15" t="s">
        <v>23</v>
      </c>
      <c r="I15" t="s">
        <v>33</v>
      </c>
      <c r="J15" t="s">
        <v>44</v>
      </c>
      <c r="K15">
        <v>194</v>
      </c>
      <c r="L15" t="s">
        <v>26</v>
      </c>
      <c r="M15" t="s">
        <v>27</v>
      </c>
    </row>
    <row r="16" spans="1:13" x14ac:dyDescent="0.25">
      <c r="A16" t="s">
        <v>17</v>
      </c>
      <c r="B16" t="s">
        <v>18</v>
      </c>
      <c r="C16" t="s">
        <v>45</v>
      </c>
      <c r="D16" t="s">
        <v>46</v>
      </c>
      <c r="E16" t="s">
        <v>47</v>
      </c>
      <c r="F16" t="s">
        <v>48</v>
      </c>
      <c r="G16" t="s">
        <v>48</v>
      </c>
      <c r="H16" t="s">
        <v>23</v>
      </c>
      <c r="I16" t="s">
        <v>49</v>
      </c>
      <c r="J16" t="s">
        <v>50</v>
      </c>
      <c r="K16">
        <v>22210</v>
      </c>
      <c r="L16" t="s">
        <v>26</v>
      </c>
      <c r="M16" t="s">
        <v>27</v>
      </c>
    </row>
    <row r="17" spans="1:13" x14ac:dyDescent="0.25">
      <c r="A17" t="s">
        <v>17</v>
      </c>
      <c r="B17" t="s">
        <v>18</v>
      </c>
      <c r="C17" t="s">
        <v>45</v>
      </c>
      <c r="D17" t="s">
        <v>46</v>
      </c>
      <c r="E17" t="s">
        <v>47</v>
      </c>
      <c r="F17" t="s">
        <v>51</v>
      </c>
      <c r="G17" t="s">
        <v>51</v>
      </c>
      <c r="H17" t="s">
        <v>23</v>
      </c>
      <c r="I17" t="s">
        <v>49</v>
      </c>
      <c r="J17" t="s">
        <v>52</v>
      </c>
      <c r="K17">
        <v>172800</v>
      </c>
      <c r="L17" t="s">
        <v>26</v>
      </c>
      <c r="M17" t="s">
        <v>27</v>
      </c>
    </row>
    <row r="18" spans="1:13" x14ac:dyDescent="0.25">
      <c r="A18" t="s">
        <v>17</v>
      </c>
      <c r="B18" t="s">
        <v>18</v>
      </c>
      <c r="C18" t="s">
        <v>53</v>
      </c>
      <c r="D18" t="s">
        <v>46</v>
      </c>
      <c r="E18" t="s">
        <v>47</v>
      </c>
      <c r="F18" t="s">
        <v>54</v>
      </c>
      <c r="G18" t="s">
        <v>54</v>
      </c>
      <c r="H18" t="s">
        <v>23</v>
      </c>
      <c r="I18" t="s">
        <v>55</v>
      </c>
      <c r="J18" t="s">
        <v>56</v>
      </c>
      <c r="K18">
        <v>390</v>
      </c>
      <c r="L18" t="s">
        <v>57</v>
      </c>
      <c r="M18" t="s">
        <v>58</v>
      </c>
    </row>
    <row r="19" spans="1:13" x14ac:dyDescent="0.25">
      <c r="A19" t="s">
        <v>17</v>
      </c>
      <c r="B19" t="s">
        <v>18</v>
      </c>
      <c r="C19" t="s">
        <v>53</v>
      </c>
      <c r="D19" t="s">
        <v>46</v>
      </c>
      <c r="E19" t="s">
        <v>47</v>
      </c>
      <c r="F19" t="s">
        <v>59</v>
      </c>
      <c r="G19" t="s">
        <v>59</v>
      </c>
      <c r="H19" t="s">
        <v>23</v>
      </c>
      <c r="I19" t="s">
        <v>55</v>
      </c>
      <c r="J19" t="s">
        <v>60</v>
      </c>
      <c r="K19">
        <v>97375</v>
      </c>
      <c r="L19" t="s">
        <v>26</v>
      </c>
      <c r="M19" t="s">
        <v>27</v>
      </c>
    </row>
    <row r="20" spans="1:13" x14ac:dyDescent="0.25">
      <c r="A20" t="s">
        <v>17</v>
      </c>
      <c r="B20" t="s">
        <v>18</v>
      </c>
      <c r="C20" t="s">
        <v>45</v>
      </c>
      <c r="D20" t="s">
        <v>46</v>
      </c>
      <c r="E20" t="s">
        <v>47</v>
      </c>
      <c r="F20" t="s">
        <v>61</v>
      </c>
      <c r="G20" t="s">
        <v>62</v>
      </c>
      <c r="H20" t="s">
        <v>23</v>
      </c>
      <c r="I20" t="s">
        <v>49</v>
      </c>
      <c r="J20" t="s">
        <v>63</v>
      </c>
      <c r="K20">
        <v>46730</v>
      </c>
      <c r="L20" t="s">
        <v>64</v>
      </c>
      <c r="M20" t="s">
        <v>58</v>
      </c>
    </row>
    <row r="21" spans="1:13" x14ac:dyDescent="0.25">
      <c r="A21" t="s">
        <v>17</v>
      </c>
      <c r="B21" t="s">
        <v>18</v>
      </c>
      <c r="C21" t="s">
        <v>45</v>
      </c>
      <c r="D21" t="s">
        <v>46</v>
      </c>
      <c r="E21" t="s">
        <v>47</v>
      </c>
      <c r="F21" t="s">
        <v>61</v>
      </c>
      <c r="G21" t="s">
        <v>65</v>
      </c>
      <c r="H21" t="s">
        <v>23</v>
      </c>
      <c r="I21" t="s">
        <v>49</v>
      </c>
      <c r="J21" t="s">
        <v>66</v>
      </c>
      <c r="K21">
        <v>53270</v>
      </c>
      <c r="L21" t="s">
        <v>64</v>
      </c>
      <c r="M21" t="s">
        <v>58</v>
      </c>
    </row>
    <row r="22" spans="1:13" x14ac:dyDescent="0.25">
      <c r="A22" t="s">
        <v>17</v>
      </c>
      <c r="B22" t="s">
        <v>18</v>
      </c>
      <c r="C22" t="s">
        <v>45</v>
      </c>
      <c r="D22" t="s">
        <v>46</v>
      </c>
      <c r="E22" t="s">
        <v>47</v>
      </c>
      <c r="F22" t="s">
        <v>67</v>
      </c>
      <c r="G22" t="s">
        <v>68</v>
      </c>
      <c r="H22" t="s">
        <v>23</v>
      </c>
      <c r="I22" t="s">
        <v>49</v>
      </c>
      <c r="J22" t="s">
        <v>69</v>
      </c>
      <c r="K22">
        <v>54190</v>
      </c>
      <c r="L22" t="s">
        <v>64</v>
      </c>
      <c r="M22" t="s">
        <v>58</v>
      </c>
    </row>
    <row r="23" spans="1:13" x14ac:dyDescent="0.25">
      <c r="A23" t="s">
        <v>17</v>
      </c>
      <c r="B23" t="s">
        <v>18</v>
      </c>
      <c r="C23" t="s">
        <v>45</v>
      </c>
      <c r="D23" t="s">
        <v>46</v>
      </c>
      <c r="E23" t="s">
        <v>47</v>
      </c>
      <c r="F23" t="s">
        <v>67</v>
      </c>
      <c r="G23" t="s">
        <v>70</v>
      </c>
      <c r="H23" t="s">
        <v>23</v>
      </c>
      <c r="I23" t="s">
        <v>49</v>
      </c>
      <c r="J23" t="s">
        <v>71</v>
      </c>
      <c r="K23">
        <v>55510</v>
      </c>
      <c r="L23" t="s">
        <v>64</v>
      </c>
      <c r="M23" t="s">
        <v>58</v>
      </c>
    </row>
    <row r="24" spans="1:13" x14ac:dyDescent="0.25">
      <c r="A24" t="s">
        <v>17</v>
      </c>
      <c r="B24" t="s">
        <v>18</v>
      </c>
      <c r="C24" t="s">
        <v>53</v>
      </c>
      <c r="D24" t="s">
        <v>46</v>
      </c>
      <c r="E24" t="s">
        <v>47</v>
      </c>
      <c r="F24" t="s">
        <v>72</v>
      </c>
      <c r="G24" t="s">
        <v>73</v>
      </c>
      <c r="H24" t="s">
        <v>23</v>
      </c>
      <c r="I24" t="s">
        <v>55</v>
      </c>
      <c r="J24" t="s">
        <v>74</v>
      </c>
      <c r="K24">
        <v>25</v>
      </c>
      <c r="L24" t="s">
        <v>75</v>
      </c>
      <c r="M24" t="s">
        <v>58</v>
      </c>
    </row>
    <row r="25" spans="1:13" x14ac:dyDescent="0.25">
      <c r="A25" t="s">
        <v>17</v>
      </c>
      <c r="B25" t="s">
        <v>18</v>
      </c>
      <c r="C25" t="s">
        <v>53</v>
      </c>
      <c r="D25" t="s">
        <v>46</v>
      </c>
      <c r="E25" t="s">
        <v>47</v>
      </c>
      <c r="F25" t="s">
        <v>72</v>
      </c>
      <c r="G25" t="s">
        <v>76</v>
      </c>
      <c r="H25" t="s">
        <v>23</v>
      </c>
      <c r="I25" t="s">
        <v>55</v>
      </c>
      <c r="J25" t="s">
        <v>77</v>
      </c>
      <c r="K25">
        <v>699</v>
      </c>
      <c r="L25" t="s">
        <v>75</v>
      </c>
      <c r="M25" t="s">
        <v>58</v>
      </c>
    </row>
    <row r="26" spans="1:13" x14ac:dyDescent="0.25">
      <c r="A26" t="s">
        <v>17</v>
      </c>
      <c r="B26" t="s">
        <v>18</v>
      </c>
      <c r="C26" t="s">
        <v>78</v>
      </c>
      <c r="D26" t="s">
        <v>79</v>
      </c>
      <c r="E26" t="s">
        <v>80</v>
      </c>
      <c r="F26" t="s">
        <v>81</v>
      </c>
      <c r="G26" t="s">
        <v>81</v>
      </c>
      <c r="H26" t="s">
        <v>23</v>
      </c>
      <c r="I26" t="s">
        <v>82</v>
      </c>
      <c r="J26" t="s">
        <v>83</v>
      </c>
      <c r="K26">
        <v>4770</v>
      </c>
      <c r="L26" t="s">
        <v>84</v>
      </c>
      <c r="M26" t="s">
        <v>58</v>
      </c>
    </row>
    <row r="27" spans="1:13" x14ac:dyDescent="0.25">
      <c r="A27" t="s">
        <v>17</v>
      </c>
      <c r="B27" t="s">
        <v>18</v>
      </c>
      <c r="C27" t="s">
        <v>78</v>
      </c>
      <c r="D27" t="s">
        <v>79</v>
      </c>
      <c r="E27" t="s">
        <v>80</v>
      </c>
      <c r="F27" t="s">
        <v>85</v>
      </c>
      <c r="G27" t="s">
        <v>85</v>
      </c>
      <c r="H27" t="s">
        <v>23</v>
      </c>
      <c r="I27" t="s">
        <v>82</v>
      </c>
      <c r="J27" t="s">
        <v>74</v>
      </c>
      <c r="K27">
        <v>3860</v>
      </c>
      <c r="L27" t="s">
        <v>26</v>
      </c>
      <c r="M27" t="s">
        <v>27</v>
      </c>
    </row>
    <row r="28" spans="1:13" x14ac:dyDescent="0.25">
      <c r="A28" t="s">
        <v>17</v>
      </c>
      <c r="B28" t="s">
        <v>18</v>
      </c>
      <c r="C28" t="s">
        <v>78</v>
      </c>
      <c r="D28" t="s">
        <v>79</v>
      </c>
      <c r="E28" t="s">
        <v>80</v>
      </c>
      <c r="F28" t="s">
        <v>86</v>
      </c>
      <c r="G28" t="s">
        <v>86</v>
      </c>
      <c r="H28" t="s">
        <v>23</v>
      </c>
      <c r="I28" t="s">
        <v>82</v>
      </c>
      <c r="J28" t="s">
        <v>87</v>
      </c>
      <c r="K28">
        <v>2194</v>
      </c>
      <c r="L28" t="s">
        <v>26</v>
      </c>
      <c r="M28" t="s">
        <v>27</v>
      </c>
    </row>
    <row r="29" spans="1:13" x14ac:dyDescent="0.25">
      <c r="A29" t="s">
        <v>17</v>
      </c>
      <c r="B29" t="s">
        <v>18</v>
      </c>
      <c r="C29" t="s">
        <v>78</v>
      </c>
      <c r="D29" t="s">
        <v>79</v>
      </c>
      <c r="E29" t="s">
        <v>80</v>
      </c>
      <c r="F29" t="s">
        <v>88</v>
      </c>
      <c r="G29" t="s">
        <v>88</v>
      </c>
      <c r="H29" t="s">
        <v>23</v>
      </c>
      <c r="I29" t="s">
        <v>82</v>
      </c>
      <c r="J29" t="s">
        <v>89</v>
      </c>
      <c r="K29">
        <v>7691</v>
      </c>
      <c r="L29" t="s">
        <v>26</v>
      </c>
      <c r="M29" t="s">
        <v>27</v>
      </c>
    </row>
    <row r="30" spans="1:13" x14ac:dyDescent="0.25">
      <c r="A30" t="s">
        <v>17</v>
      </c>
      <c r="B30" t="s">
        <v>18</v>
      </c>
      <c r="C30" t="s">
        <v>78</v>
      </c>
      <c r="D30" t="s">
        <v>79</v>
      </c>
      <c r="E30" t="s">
        <v>80</v>
      </c>
      <c r="F30" t="s">
        <v>90</v>
      </c>
      <c r="G30" t="s">
        <v>91</v>
      </c>
      <c r="H30" t="s">
        <v>23</v>
      </c>
      <c r="I30" t="s">
        <v>92</v>
      </c>
      <c r="J30" t="s">
        <v>93</v>
      </c>
      <c r="K30">
        <v>2350</v>
      </c>
      <c r="L30" t="s">
        <v>94</v>
      </c>
      <c r="M30" t="s">
        <v>58</v>
      </c>
    </row>
    <row r="31" spans="1:13" x14ac:dyDescent="0.25">
      <c r="A31" t="s">
        <v>17</v>
      </c>
      <c r="B31" t="s">
        <v>18</v>
      </c>
      <c r="C31" t="s">
        <v>78</v>
      </c>
      <c r="D31" t="s">
        <v>79</v>
      </c>
      <c r="E31" t="s">
        <v>80</v>
      </c>
      <c r="F31" t="s">
        <v>90</v>
      </c>
      <c r="G31" t="s">
        <v>95</v>
      </c>
      <c r="H31" t="s">
        <v>23</v>
      </c>
      <c r="I31" t="s">
        <v>92</v>
      </c>
      <c r="J31" t="s">
        <v>96</v>
      </c>
      <c r="K31">
        <v>1230</v>
      </c>
      <c r="L31" t="s">
        <v>97</v>
      </c>
      <c r="M31" t="s">
        <v>58</v>
      </c>
    </row>
    <row r="32" spans="1:13" x14ac:dyDescent="0.25">
      <c r="A32" t="s">
        <v>17</v>
      </c>
      <c r="B32" t="s">
        <v>18</v>
      </c>
      <c r="C32" t="s">
        <v>78</v>
      </c>
      <c r="D32" t="s">
        <v>79</v>
      </c>
      <c r="E32" t="s">
        <v>80</v>
      </c>
      <c r="F32" t="s">
        <v>90</v>
      </c>
      <c r="G32" t="s">
        <v>98</v>
      </c>
      <c r="H32" t="s">
        <v>23</v>
      </c>
      <c r="I32" t="s">
        <v>92</v>
      </c>
      <c r="J32" t="s">
        <v>99</v>
      </c>
      <c r="K32">
        <v>1660</v>
      </c>
      <c r="L32" t="s">
        <v>97</v>
      </c>
      <c r="M32" t="s">
        <v>58</v>
      </c>
    </row>
    <row r="33" spans="1:13" x14ac:dyDescent="0.25">
      <c r="A33" t="s">
        <v>17</v>
      </c>
      <c r="B33" t="s">
        <v>18</v>
      </c>
      <c r="C33" t="s">
        <v>78</v>
      </c>
      <c r="D33" t="s">
        <v>79</v>
      </c>
      <c r="E33" t="s">
        <v>80</v>
      </c>
      <c r="F33" t="s">
        <v>90</v>
      </c>
      <c r="G33" t="s">
        <v>100</v>
      </c>
      <c r="H33" t="s">
        <v>23</v>
      </c>
      <c r="I33" t="s">
        <v>92</v>
      </c>
      <c r="J33" t="s">
        <v>101</v>
      </c>
      <c r="K33">
        <v>760</v>
      </c>
      <c r="L33" t="s">
        <v>97</v>
      </c>
      <c r="M33" t="s">
        <v>58</v>
      </c>
    </row>
    <row r="34" spans="1:13" x14ac:dyDescent="0.25">
      <c r="A34" t="s">
        <v>17</v>
      </c>
      <c r="B34" t="s">
        <v>18</v>
      </c>
      <c r="C34" t="s">
        <v>78</v>
      </c>
      <c r="D34" t="s">
        <v>79</v>
      </c>
      <c r="E34" t="s">
        <v>80</v>
      </c>
      <c r="F34" t="s">
        <v>90</v>
      </c>
      <c r="G34" t="s">
        <v>102</v>
      </c>
      <c r="H34" t="s">
        <v>23</v>
      </c>
      <c r="I34" t="s">
        <v>92</v>
      </c>
      <c r="J34" t="s">
        <v>103</v>
      </c>
      <c r="K34">
        <v>46</v>
      </c>
      <c r="L34" t="s">
        <v>97</v>
      </c>
      <c r="M34" t="s">
        <v>58</v>
      </c>
    </row>
    <row r="35" spans="1:13" x14ac:dyDescent="0.25">
      <c r="A35" t="s">
        <v>17</v>
      </c>
      <c r="B35" t="s">
        <v>18</v>
      </c>
      <c r="C35" t="s">
        <v>78</v>
      </c>
      <c r="D35" t="s">
        <v>79</v>
      </c>
      <c r="E35" t="s">
        <v>80</v>
      </c>
      <c r="F35" t="s">
        <v>90</v>
      </c>
      <c r="G35" t="s">
        <v>104</v>
      </c>
      <c r="H35" t="s">
        <v>23</v>
      </c>
      <c r="I35" t="s">
        <v>92</v>
      </c>
      <c r="J35" t="s">
        <v>105</v>
      </c>
      <c r="K35">
        <v>105</v>
      </c>
      <c r="L35" t="s">
        <v>97</v>
      </c>
      <c r="M35" t="s">
        <v>58</v>
      </c>
    </row>
    <row r="36" spans="1:13" x14ac:dyDescent="0.25">
      <c r="A36" t="s">
        <v>17</v>
      </c>
      <c r="B36" t="s">
        <v>18</v>
      </c>
      <c r="C36" t="s">
        <v>78</v>
      </c>
      <c r="D36" t="s">
        <v>79</v>
      </c>
      <c r="E36" t="s">
        <v>80</v>
      </c>
      <c r="F36" t="s">
        <v>90</v>
      </c>
      <c r="G36" t="s">
        <v>106</v>
      </c>
      <c r="H36" t="s">
        <v>23</v>
      </c>
      <c r="I36" t="s">
        <v>82</v>
      </c>
      <c r="J36" t="s">
        <v>107</v>
      </c>
      <c r="K36">
        <v>500</v>
      </c>
      <c r="L36" t="s">
        <v>97</v>
      </c>
      <c r="M36" t="s">
        <v>58</v>
      </c>
    </row>
    <row r="37" spans="1:13" x14ac:dyDescent="0.25">
      <c r="A37" t="s">
        <v>17</v>
      </c>
      <c r="B37" t="s">
        <v>18</v>
      </c>
      <c r="C37" t="s">
        <v>78</v>
      </c>
      <c r="D37" t="s">
        <v>79</v>
      </c>
      <c r="E37" t="s">
        <v>80</v>
      </c>
      <c r="F37" t="s">
        <v>90</v>
      </c>
      <c r="G37" t="s">
        <v>108</v>
      </c>
      <c r="H37" t="s">
        <v>23</v>
      </c>
      <c r="I37" t="s">
        <v>82</v>
      </c>
      <c r="J37" t="s">
        <v>109</v>
      </c>
      <c r="K37">
        <v>1240</v>
      </c>
      <c r="L37" t="s">
        <v>97</v>
      </c>
      <c r="M37" t="s">
        <v>58</v>
      </c>
    </row>
    <row r="38" spans="1:13" x14ac:dyDescent="0.25">
      <c r="A38" t="s">
        <v>17</v>
      </c>
      <c r="B38" t="s">
        <v>18</v>
      </c>
      <c r="C38" t="s">
        <v>78</v>
      </c>
      <c r="D38" t="s">
        <v>79</v>
      </c>
      <c r="E38" t="s">
        <v>80</v>
      </c>
      <c r="F38" t="s">
        <v>90</v>
      </c>
      <c r="G38" t="s">
        <v>110</v>
      </c>
      <c r="H38" t="s">
        <v>23</v>
      </c>
      <c r="I38" t="s">
        <v>82</v>
      </c>
      <c r="J38" t="s">
        <v>111</v>
      </c>
      <c r="K38">
        <v>15300</v>
      </c>
      <c r="L38" t="s">
        <v>97</v>
      </c>
      <c r="M38" t="s">
        <v>58</v>
      </c>
    </row>
    <row r="39" spans="1:13" x14ac:dyDescent="0.25">
      <c r="A39" t="s">
        <v>17</v>
      </c>
      <c r="B39" t="s">
        <v>18</v>
      </c>
      <c r="C39" t="s">
        <v>78</v>
      </c>
      <c r="D39" t="s">
        <v>79</v>
      </c>
      <c r="E39" t="s">
        <v>80</v>
      </c>
      <c r="F39" t="s">
        <v>112</v>
      </c>
      <c r="G39" t="s">
        <v>113</v>
      </c>
      <c r="H39" t="s">
        <v>23</v>
      </c>
      <c r="I39" t="s">
        <v>92</v>
      </c>
      <c r="J39" t="s">
        <v>114</v>
      </c>
      <c r="K39">
        <v>1524</v>
      </c>
      <c r="L39" t="s">
        <v>26</v>
      </c>
      <c r="M39" t="s">
        <v>27</v>
      </c>
    </row>
    <row r="40" spans="1:13" x14ac:dyDescent="0.25">
      <c r="A40" t="s">
        <v>17</v>
      </c>
      <c r="B40" t="s">
        <v>18</v>
      </c>
      <c r="C40" t="s">
        <v>78</v>
      </c>
      <c r="D40" t="s">
        <v>79</v>
      </c>
      <c r="E40" t="s">
        <v>80</v>
      </c>
      <c r="F40" t="s">
        <v>112</v>
      </c>
      <c r="G40" t="s">
        <v>115</v>
      </c>
      <c r="H40" t="s">
        <v>23</v>
      </c>
      <c r="I40" t="s">
        <v>92</v>
      </c>
      <c r="J40" t="s">
        <v>116</v>
      </c>
      <c r="K40">
        <v>545</v>
      </c>
      <c r="L40" t="s">
        <v>26</v>
      </c>
      <c r="M40" t="s">
        <v>27</v>
      </c>
    </row>
    <row r="41" spans="1:13" x14ac:dyDescent="0.25">
      <c r="A41" t="s">
        <v>17</v>
      </c>
      <c r="B41" t="s">
        <v>18</v>
      </c>
      <c r="C41" t="s">
        <v>78</v>
      </c>
      <c r="D41" t="s">
        <v>117</v>
      </c>
      <c r="E41" t="s">
        <v>118</v>
      </c>
      <c r="F41" t="s">
        <v>119</v>
      </c>
      <c r="G41" t="s">
        <v>119</v>
      </c>
      <c r="H41" t="s">
        <v>23</v>
      </c>
      <c r="I41" t="s">
        <v>82</v>
      </c>
      <c r="J41" t="s">
        <v>120</v>
      </c>
      <c r="K41">
        <v>7010</v>
      </c>
      <c r="L41" t="s">
        <v>26</v>
      </c>
      <c r="M41" t="s">
        <v>27</v>
      </c>
    </row>
    <row r="42" spans="1:13" x14ac:dyDescent="0.25">
      <c r="A42" t="s">
        <v>17</v>
      </c>
      <c r="B42" t="s">
        <v>18</v>
      </c>
      <c r="C42" t="s">
        <v>78</v>
      </c>
      <c r="D42" t="s">
        <v>117</v>
      </c>
      <c r="E42" t="s">
        <v>118</v>
      </c>
      <c r="F42" t="s">
        <v>121</v>
      </c>
      <c r="G42" t="s">
        <v>121</v>
      </c>
      <c r="H42" t="s">
        <v>23</v>
      </c>
      <c r="I42" t="s">
        <v>82</v>
      </c>
      <c r="J42" t="s">
        <v>122</v>
      </c>
      <c r="K42">
        <v>1990</v>
      </c>
      <c r="L42" t="s">
        <v>94</v>
      </c>
      <c r="M42" t="s">
        <v>58</v>
      </c>
    </row>
    <row r="43" spans="1:13" x14ac:dyDescent="0.25">
      <c r="A43" t="s">
        <v>17</v>
      </c>
      <c r="B43" t="s">
        <v>18</v>
      </c>
      <c r="C43" t="s">
        <v>78</v>
      </c>
      <c r="D43" t="s">
        <v>117</v>
      </c>
      <c r="E43" t="s">
        <v>118</v>
      </c>
      <c r="F43" t="s">
        <v>123</v>
      </c>
      <c r="G43" t="s">
        <v>123</v>
      </c>
      <c r="H43" t="s">
        <v>23</v>
      </c>
      <c r="I43" t="s">
        <v>82</v>
      </c>
      <c r="J43" t="s">
        <v>124</v>
      </c>
      <c r="K43">
        <v>1530</v>
      </c>
      <c r="L43" t="s">
        <v>26</v>
      </c>
      <c r="M43" t="s">
        <v>27</v>
      </c>
    </row>
    <row r="44" spans="1:13" x14ac:dyDescent="0.25">
      <c r="A44" t="s">
        <v>17</v>
      </c>
      <c r="B44" t="s">
        <v>18</v>
      </c>
      <c r="C44" t="s">
        <v>78</v>
      </c>
      <c r="D44" t="s">
        <v>117</v>
      </c>
      <c r="E44" t="s">
        <v>118</v>
      </c>
      <c r="F44" t="s">
        <v>125</v>
      </c>
      <c r="G44" t="s">
        <v>125</v>
      </c>
      <c r="H44" t="s">
        <v>23</v>
      </c>
      <c r="I44" t="s">
        <v>82</v>
      </c>
      <c r="J44" t="s">
        <v>126</v>
      </c>
      <c r="K44">
        <v>2140</v>
      </c>
      <c r="L44" t="s">
        <v>26</v>
      </c>
      <c r="M44" t="s">
        <v>27</v>
      </c>
    </row>
    <row r="45" spans="1:13" x14ac:dyDescent="0.25">
      <c r="A45" t="s">
        <v>17</v>
      </c>
      <c r="B45" t="s">
        <v>18</v>
      </c>
      <c r="C45" t="s">
        <v>78</v>
      </c>
      <c r="D45" t="s">
        <v>117</v>
      </c>
      <c r="E45" t="s">
        <v>118</v>
      </c>
      <c r="F45" t="s">
        <v>127</v>
      </c>
      <c r="G45" t="s">
        <v>127</v>
      </c>
      <c r="H45" t="s">
        <v>23</v>
      </c>
      <c r="I45" t="s">
        <v>82</v>
      </c>
      <c r="J45" t="s">
        <v>128</v>
      </c>
      <c r="K45">
        <v>1690</v>
      </c>
      <c r="L45" t="s">
        <v>26</v>
      </c>
      <c r="M45" t="s">
        <v>27</v>
      </c>
    </row>
    <row r="46" spans="1:13" x14ac:dyDescent="0.25">
      <c r="A46" t="s">
        <v>17</v>
      </c>
      <c r="B46" t="s">
        <v>18</v>
      </c>
      <c r="C46" t="s">
        <v>78</v>
      </c>
      <c r="D46" t="s">
        <v>117</v>
      </c>
      <c r="E46" t="s">
        <v>118</v>
      </c>
      <c r="F46" t="s">
        <v>129</v>
      </c>
      <c r="G46" t="s">
        <v>129</v>
      </c>
      <c r="H46" t="s">
        <v>23</v>
      </c>
      <c r="I46" t="s">
        <v>82</v>
      </c>
      <c r="J46" t="s">
        <v>130</v>
      </c>
      <c r="K46">
        <v>1450</v>
      </c>
      <c r="L46" t="s">
        <v>26</v>
      </c>
      <c r="M46" t="s">
        <v>27</v>
      </c>
    </row>
    <row r="47" spans="1:13" x14ac:dyDescent="0.25">
      <c r="A47" t="s">
        <v>17</v>
      </c>
      <c r="B47" t="s">
        <v>18</v>
      </c>
      <c r="C47" t="s">
        <v>78</v>
      </c>
      <c r="D47" t="s">
        <v>117</v>
      </c>
      <c r="E47" t="s">
        <v>118</v>
      </c>
      <c r="F47" t="s">
        <v>131</v>
      </c>
      <c r="G47" t="s">
        <v>131</v>
      </c>
      <c r="H47" t="s">
        <v>23</v>
      </c>
      <c r="I47" t="s">
        <v>82</v>
      </c>
      <c r="J47" t="s">
        <v>132</v>
      </c>
      <c r="K47">
        <v>930</v>
      </c>
      <c r="L47" t="s">
        <v>84</v>
      </c>
      <c r="M47" t="s">
        <v>58</v>
      </c>
    </row>
    <row r="48" spans="1:13" x14ac:dyDescent="0.25">
      <c r="A48" t="s">
        <v>17</v>
      </c>
      <c r="B48" t="s">
        <v>18</v>
      </c>
      <c r="C48" t="s">
        <v>78</v>
      </c>
      <c r="D48" t="s">
        <v>117</v>
      </c>
      <c r="E48" t="s">
        <v>118</v>
      </c>
      <c r="F48" t="s">
        <v>133</v>
      </c>
      <c r="G48" t="s">
        <v>133</v>
      </c>
      <c r="H48" t="s">
        <v>23</v>
      </c>
      <c r="I48" t="s">
        <v>82</v>
      </c>
      <c r="J48" t="s">
        <v>134</v>
      </c>
      <c r="K48">
        <v>7240</v>
      </c>
      <c r="L48" t="s">
        <v>135</v>
      </c>
      <c r="M48" t="s">
        <v>58</v>
      </c>
    </row>
    <row r="49" spans="1:13" x14ac:dyDescent="0.25">
      <c r="A49" t="s">
        <v>17</v>
      </c>
      <c r="B49" t="s">
        <v>18</v>
      </c>
      <c r="C49" t="s">
        <v>78</v>
      </c>
      <c r="D49" t="s">
        <v>117</v>
      </c>
      <c r="E49" t="s">
        <v>118</v>
      </c>
      <c r="F49" t="s">
        <v>136</v>
      </c>
      <c r="G49" t="s">
        <v>136</v>
      </c>
      <c r="H49" t="s">
        <v>23</v>
      </c>
      <c r="I49" t="s">
        <v>137</v>
      </c>
      <c r="J49" t="s">
        <v>138</v>
      </c>
      <c r="K49">
        <v>29410</v>
      </c>
      <c r="L49" t="s">
        <v>26</v>
      </c>
      <c r="M49" t="s">
        <v>27</v>
      </c>
    </row>
    <row r="50" spans="1:13" x14ac:dyDescent="0.25">
      <c r="A50" t="s">
        <v>17</v>
      </c>
      <c r="B50" t="s">
        <v>18</v>
      </c>
      <c r="C50" t="s">
        <v>78</v>
      </c>
      <c r="D50" t="s">
        <v>139</v>
      </c>
      <c r="E50" t="s">
        <v>140</v>
      </c>
      <c r="F50" t="s">
        <v>141</v>
      </c>
      <c r="G50" t="s">
        <v>141</v>
      </c>
      <c r="H50" t="s">
        <v>23</v>
      </c>
      <c r="I50" t="s">
        <v>142</v>
      </c>
      <c r="J50" t="s">
        <v>143</v>
      </c>
      <c r="K50">
        <v>60</v>
      </c>
      <c r="L50" t="s">
        <v>26</v>
      </c>
      <c r="M50" t="s">
        <v>27</v>
      </c>
    </row>
    <row r="51" spans="1:13" x14ac:dyDescent="0.25">
      <c r="A51" t="s">
        <v>17</v>
      </c>
      <c r="B51" t="s">
        <v>18</v>
      </c>
      <c r="C51" t="s">
        <v>78</v>
      </c>
      <c r="D51" t="s">
        <v>139</v>
      </c>
      <c r="E51" t="s">
        <v>140</v>
      </c>
      <c r="F51" t="s">
        <v>144</v>
      </c>
      <c r="G51" t="s">
        <v>145</v>
      </c>
      <c r="H51" t="s">
        <v>23</v>
      </c>
      <c r="I51" t="s">
        <v>92</v>
      </c>
      <c r="J51" t="s">
        <v>146</v>
      </c>
      <c r="K51">
        <v>47</v>
      </c>
      <c r="L51" t="s">
        <v>147</v>
      </c>
      <c r="M51" t="s">
        <v>58</v>
      </c>
    </row>
    <row r="52" spans="1:13" x14ac:dyDescent="0.25">
      <c r="A52" t="s">
        <v>17</v>
      </c>
      <c r="B52" t="s">
        <v>18</v>
      </c>
      <c r="C52" t="s">
        <v>78</v>
      </c>
      <c r="D52" t="s">
        <v>139</v>
      </c>
      <c r="E52" t="s">
        <v>140</v>
      </c>
      <c r="F52" t="s">
        <v>144</v>
      </c>
      <c r="G52" t="s">
        <v>148</v>
      </c>
      <c r="H52" t="s">
        <v>23</v>
      </c>
      <c r="I52" t="s">
        <v>92</v>
      </c>
      <c r="J52" t="s">
        <v>149</v>
      </c>
      <c r="K52">
        <v>68</v>
      </c>
      <c r="L52" t="s">
        <v>147</v>
      </c>
      <c r="M52" t="s">
        <v>58</v>
      </c>
    </row>
    <row r="53" spans="1:13" x14ac:dyDescent="0.25">
      <c r="A53" t="s">
        <v>17</v>
      </c>
      <c r="B53" t="s">
        <v>18</v>
      </c>
      <c r="C53" t="s">
        <v>78</v>
      </c>
      <c r="D53" t="s">
        <v>139</v>
      </c>
      <c r="E53" t="s">
        <v>140</v>
      </c>
      <c r="F53" t="s">
        <v>144</v>
      </c>
      <c r="G53" t="s">
        <v>150</v>
      </c>
      <c r="H53" t="s">
        <v>23</v>
      </c>
      <c r="I53" t="s">
        <v>142</v>
      </c>
      <c r="J53" t="s">
        <v>151</v>
      </c>
      <c r="K53">
        <v>1683</v>
      </c>
      <c r="L53" t="s">
        <v>147</v>
      </c>
      <c r="M53" t="s">
        <v>58</v>
      </c>
    </row>
    <row r="54" spans="1:13" x14ac:dyDescent="0.25">
      <c r="A54" t="s">
        <v>17</v>
      </c>
      <c r="B54" t="s">
        <v>18</v>
      </c>
      <c r="C54" t="s">
        <v>78</v>
      </c>
      <c r="D54" t="s">
        <v>139</v>
      </c>
      <c r="E54" t="s">
        <v>140</v>
      </c>
      <c r="F54" t="s">
        <v>144</v>
      </c>
      <c r="G54" t="s">
        <v>152</v>
      </c>
      <c r="H54" t="s">
        <v>23</v>
      </c>
      <c r="I54" t="s">
        <v>142</v>
      </c>
      <c r="J54" t="s">
        <v>153</v>
      </c>
      <c r="K54">
        <v>2459</v>
      </c>
      <c r="L54" t="s">
        <v>147</v>
      </c>
      <c r="M54" t="s">
        <v>58</v>
      </c>
    </row>
    <row r="55" spans="1:13" x14ac:dyDescent="0.25">
      <c r="A55" t="s">
        <v>17</v>
      </c>
      <c r="B55" t="s">
        <v>18</v>
      </c>
      <c r="C55" t="s">
        <v>78</v>
      </c>
      <c r="D55" t="s">
        <v>139</v>
      </c>
      <c r="E55" t="s">
        <v>140</v>
      </c>
      <c r="F55" t="s">
        <v>144</v>
      </c>
      <c r="G55" t="s">
        <v>154</v>
      </c>
      <c r="H55" t="s">
        <v>23</v>
      </c>
      <c r="I55" t="s">
        <v>142</v>
      </c>
      <c r="J55" t="s">
        <v>155</v>
      </c>
      <c r="K55">
        <v>57</v>
      </c>
      <c r="L55" t="s">
        <v>147</v>
      </c>
      <c r="M55" t="s">
        <v>58</v>
      </c>
    </row>
    <row r="56" spans="1:13" x14ac:dyDescent="0.25">
      <c r="A56" t="s">
        <v>17</v>
      </c>
      <c r="B56" t="s">
        <v>18</v>
      </c>
      <c r="C56" t="s">
        <v>78</v>
      </c>
      <c r="D56" t="s">
        <v>139</v>
      </c>
      <c r="E56" t="s">
        <v>140</v>
      </c>
      <c r="F56" t="s">
        <v>144</v>
      </c>
      <c r="G56" t="s">
        <v>156</v>
      </c>
      <c r="H56" t="s">
        <v>23</v>
      </c>
      <c r="I56" t="s">
        <v>142</v>
      </c>
      <c r="J56" t="s">
        <v>157</v>
      </c>
      <c r="K56">
        <v>405</v>
      </c>
      <c r="L56" t="s">
        <v>147</v>
      </c>
      <c r="M56" t="s">
        <v>58</v>
      </c>
    </row>
    <row r="57" spans="1:13" x14ac:dyDescent="0.25">
      <c r="A57" t="s">
        <v>17</v>
      </c>
      <c r="B57" t="s">
        <v>18</v>
      </c>
      <c r="C57" t="s">
        <v>78</v>
      </c>
      <c r="D57" t="s">
        <v>139</v>
      </c>
      <c r="E57" t="s">
        <v>140</v>
      </c>
      <c r="F57" t="s">
        <v>144</v>
      </c>
      <c r="G57" t="s">
        <v>158</v>
      </c>
      <c r="H57" t="s">
        <v>23</v>
      </c>
      <c r="I57" t="s">
        <v>142</v>
      </c>
      <c r="J57" t="s">
        <v>159</v>
      </c>
      <c r="K57">
        <v>3445</v>
      </c>
      <c r="L57" t="s">
        <v>147</v>
      </c>
      <c r="M57" t="s">
        <v>58</v>
      </c>
    </row>
    <row r="58" spans="1:13" x14ac:dyDescent="0.25">
      <c r="A58" t="s">
        <v>17</v>
      </c>
      <c r="B58" t="s">
        <v>18</v>
      </c>
      <c r="C58" t="s">
        <v>78</v>
      </c>
      <c r="D58" t="s">
        <v>139</v>
      </c>
      <c r="E58" t="s">
        <v>140</v>
      </c>
      <c r="F58" t="s">
        <v>144</v>
      </c>
      <c r="G58" t="s">
        <v>160</v>
      </c>
      <c r="H58" t="s">
        <v>23</v>
      </c>
      <c r="I58" t="s">
        <v>142</v>
      </c>
      <c r="J58" t="s">
        <v>161</v>
      </c>
      <c r="K58">
        <v>35</v>
      </c>
      <c r="L58" t="s">
        <v>147</v>
      </c>
      <c r="M58" t="s">
        <v>58</v>
      </c>
    </row>
    <row r="59" spans="1:13" x14ac:dyDescent="0.25">
      <c r="A59" t="s">
        <v>17</v>
      </c>
      <c r="B59" t="s">
        <v>18</v>
      </c>
      <c r="C59" t="s">
        <v>78</v>
      </c>
      <c r="D59" t="s">
        <v>139</v>
      </c>
      <c r="E59" t="s">
        <v>140</v>
      </c>
      <c r="F59" t="s">
        <v>162</v>
      </c>
      <c r="G59" t="s">
        <v>163</v>
      </c>
      <c r="H59" t="s">
        <v>23</v>
      </c>
      <c r="I59" t="s">
        <v>92</v>
      </c>
      <c r="J59" t="s">
        <v>164</v>
      </c>
      <c r="K59">
        <v>5</v>
      </c>
      <c r="L59" t="s">
        <v>26</v>
      </c>
      <c r="M59" t="s">
        <v>27</v>
      </c>
    </row>
    <row r="60" spans="1:13" x14ac:dyDescent="0.25">
      <c r="A60" t="s">
        <v>17</v>
      </c>
      <c r="B60" t="s">
        <v>18</v>
      </c>
      <c r="C60" t="s">
        <v>78</v>
      </c>
      <c r="D60" t="s">
        <v>139</v>
      </c>
      <c r="E60" t="s">
        <v>140</v>
      </c>
      <c r="F60" t="s">
        <v>162</v>
      </c>
      <c r="G60" t="s">
        <v>165</v>
      </c>
      <c r="H60" t="s">
        <v>23</v>
      </c>
      <c r="I60" t="s">
        <v>142</v>
      </c>
      <c r="J60" t="s">
        <v>166</v>
      </c>
      <c r="K60">
        <v>2304</v>
      </c>
      <c r="L60" t="s">
        <v>26</v>
      </c>
      <c r="M60" t="s">
        <v>27</v>
      </c>
    </row>
    <row r="61" spans="1:13" x14ac:dyDescent="0.25">
      <c r="A61" t="s">
        <v>17</v>
      </c>
      <c r="B61" t="s">
        <v>18</v>
      </c>
      <c r="C61" t="s">
        <v>78</v>
      </c>
      <c r="D61" t="s">
        <v>139</v>
      </c>
      <c r="E61" t="s">
        <v>140</v>
      </c>
      <c r="F61" t="s">
        <v>162</v>
      </c>
      <c r="G61" t="s">
        <v>167</v>
      </c>
      <c r="H61" t="s">
        <v>23</v>
      </c>
      <c r="I61" t="s">
        <v>142</v>
      </c>
      <c r="J61" t="s">
        <v>168</v>
      </c>
      <c r="K61">
        <v>812</v>
      </c>
      <c r="L61" t="s">
        <v>26</v>
      </c>
      <c r="M61" t="s">
        <v>27</v>
      </c>
    </row>
    <row r="62" spans="1:13" x14ac:dyDescent="0.25">
      <c r="A62" t="s">
        <v>17</v>
      </c>
      <c r="B62" t="s">
        <v>18</v>
      </c>
      <c r="C62" t="s">
        <v>78</v>
      </c>
      <c r="D62" t="s">
        <v>139</v>
      </c>
      <c r="E62" t="s">
        <v>140</v>
      </c>
      <c r="F62" t="s">
        <v>169</v>
      </c>
      <c r="G62" t="s">
        <v>170</v>
      </c>
      <c r="H62" t="s">
        <v>23</v>
      </c>
      <c r="I62" t="s">
        <v>142</v>
      </c>
      <c r="J62" t="s">
        <v>171</v>
      </c>
      <c r="K62">
        <v>300</v>
      </c>
      <c r="L62" t="s">
        <v>26</v>
      </c>
      <c r="M62" t="s">
        <v>27</v>
      </c>
    </row>
    <row r="63" spans="1:13" x14ac:dyDescent="0.25">
      <c r="A63" t="s">
        <v>17</v>
      </c>
      <c r="B63" t="s">
        <v>18</v>
      </c>
      <c r="C63" t="s">
        <v>78</v>
      </c>
      <c r="D63" t="s">
        <v>139</v>
      </c>
      <c r="E63" t="s">
        <v>140</v>
      </c>
      <c r="F63" t="s">
        <v>169</v>
      </c>
      <c r="G63" t="s">
        <v>172</v>
      </c>
      <c r="H63" t="s">
        <v>23</v>
      </c>
      <c r="I63" t="s">
        <v>142</v>
      </c>
      <c r="J63" t="s">
        <v>173</v>
      </c>
      <c r="K63">
        <v>767</v>
      </c>
      <c r="L63" t="s">
        <v>26</v>
      </c>
      <c r="M63" t="s">
        <v>27</v>
      </c>
    </row>
    <row r="64" spans="1:13" x14ac:dyDescent="0.25">
      <c r="A64" t="s">
        <v>17</v>
      </c>
      <c r="B64" t="s">
        <v>18</v>
      </c>
      <c r="C64" t="s">
        <v>78</v>
      </c>
      <c r="D64" t="s">
        <v>139</v>
      </c>
      <c r="E64" t="s">
        <v>140</v>
      </c>
      <c r="F64" t="s">
        <v>174</v>
      </c>
      <c r="G64" t="s">
        <v>175</v>
      </c>
      <c r="H64" t="s">
        <v>23</v>
      </c>
      <c r="I64" t="s">
        <v>92</v>
      </c>
      <c r="J64" t="s">
        <v>176</v>
      </c>
      <c r="K64">
        <v>48</v>
      </c>
      <c r="L64" t="s">
        <v>26</v>
      </c>
      <c r="M64" t="s">
        <v>27</v>
      </c>
    </row>
    <row r="65" spans="1:13" x14ac:dyDescent="0.25">
      <c r="A65" t="s">
        <v>17</v>
      </c>
      <c r="B65" t="s">
        <v>18</v>
      </c>
      <c r="C65" t="s">
        <v>177</v>
      </c>
      <c r="D65" t="s">
        <v>178</v>
      </c>
      <c r="E65" t="s">
        <v>179</v>
      </c>
      <c r="F65" t="s">
        <v>180</v>
      </c>
      <c r="G65" t="s">
        <v>180</v>
      </c>
      <c r="H65" t="s">
        <v>23</v>
      </c>
      <c r="I65" t="s">
        <v>181</v>
      </c>
      <c r="J65" t="s">
        <v>182</v>
      </c>
      <c r="K65">
        <v>20251</v>
      </c>
      <c r="L65" t="s">
        <v>26</v>
      </c>
      <c r="M65" t="s">
        <v>27</v>
      </c>
    </row>
    <row r="66" spans="1:13" x14ac:dyDescent="0.25">
      <c r="A66" t="s">
        <v>17</v>
      </c>
      <c r="B66" t="s">
        <v>18</v>
      </c>
      <c r="C66" t="s">
        <v>183</v>
      </c>
      <c r="D66" t="s">
        <v>184</v>
      </c>
      <c r="E66" t="s">
        <v>185</v>
      </c>
      <c r="F66" t="s">
        <v>186</v>
      </c>
      <c r="G66" t="s">
        <v>187</v>
      </c>
      <c r="H66" t="s">
        <v>23</v>
      </c>
      <c r="I66" t="s">
        <v>24</v>
      </c>
      <c r="J66" t="s">
        <v>188</v>
      </c>
      <c r="K66">
        <v>6338</v>
      </c>
      <c r="L66" t="s">
        <v>26</v>
      </c>
      <c r="M66" t="s">
        <v>27</v>
      </c>
    </row>
    <row r="67" spans="1:13" x14ac:dyDescent="0.25">
      <c r="A67" t="s">
        <v>17</v>
      </c>
      <c r="B67" t="s">
        <v>18</v>
      </c>
      <c r="C67" t="s">
        <v>53</v>
      </c>
      <c r="D67" t="s">
        <v>189</v>
      </c>
      <c r="E67" t="s">
        <v>190</v>
      </c>
      <c r="F67" t="s">
        <v>191</v>
      </c>
      <c r="G67" t="s">
        <v>191</v>
      </c>
      <c r="H67" t="s">
        <v>23</v>
      </c>
      <c r="I67" t="s">
        <v>192</v>
      </c>
      <c r="J67" t="s">
        <v>50</v>
      </c>
      <c r="K67">
        <v>3040</v>
      </c>
      <c r="L67" t="s">
        <v>75</v>
      </c>
      <c r="M67" t="s">
        <v>58</v>
      </c>
    </row>
    <row r="68" spans="1:13" x14ac:dyDescent="0.25">
      <c r="A68" t="s">
        <v>17</v>
      </c>
      <c r="B68" t="s">
        <v>18</v>
      </c>
      <c r="C68" t="s">
        <v>193</v>
      </c>
      <c r="D68" t="s">
        <v>189</v>
      </c>
      <c r="E68" t="s">
        <v>190</v>
      </c>
      <c r="F68" t="s">
        <v>194</v>
      </c>
      <c r="G68" t="s">
        <v>194</v>
      </c>
      <c r="H68" t="s">
        <v>23</v>
      </c>
      <c r="I68" t="s">
        <v>195</v>
      </c>
      <c r="J68" t="s">
        <v>196</v>
      </c>
      <c r="K68">
        <v>8190</v>
      </c>
      <c r="L68" t="s">
        <v>26</v>
      </c>
      <c r="M68" t="s">
        <v>27</v>
      </c>
    </row>
    <row r="69" spans="1:13" x14ac:dyDescent="0.25">
      <c r="A69" t="s">
        <v>17</v>
      </c>
      <c r="B69" t="s">
        <v>18</v>
      </c>
      <c r="C69" t="s">
        <v>193</v>
      </c>
      <c r="D69" t="s">
        <v>189</v>
      </c>
      <c r="E69" t="s">
        <v>190</v>
      </c>
      <c r="F69" t="s">
        <v>197</v>
      </c>
      <c r="G69" t="s">
        <v>197</v>
      </c>
      <c r="H69" t="s">
        <v>23</v>
      </c>
      <c r="I69" t="s">
        <v>195</v>
      </c>
      <c r="J69" t="s">
        <v>198</v>
      </c>
      <c r="K69">
        <v>10550</v>
      </c>
      <c r="L69" t="s">
        <v>26</v>
      </c>
      <c r="M69" t="s">
        <v>27</v>
      </c>
    </row>
    <row r="70" spans="1:13" x14ac:dyDescent="0.25">
      <c r="A70" t="s">
        <v>17</v>
      </c>
      <c r="B70" t="s">
        <v>18</v>
      </c>
      <c r="C70" t="s">
        <v>193</v>
      </c>
      <c r="D70" t="s">
        <v>189</v>
      </c>
      <c r="E70" t="s">
        <v>190</v>
      </c>
      <c r="F70" t="s">
        <v>199</v>
      </c>
      <c r="G70" t="s">
        <v>199</v>
      </c>
      <c r="H70" t="s">
        <v>23</v>
      </c>
      <c r="I70" t="s">
        <v>195</v>
      </c>
      <c r="J70" t="s">
        <v>200</v>
      </c>
      <c r="K70">
        <v>2228</v>
      </c>
      <c r="L70" t="s">
        <v>26</v>
      </c>
      <c r="M70" t="s">
        <v>27</v>
      </c>
    </row>
    <row r="71" spans="1:13" x14ac:dyDescent="0.25">
      <c r="A71" t="s">
        <v>17</v>
      </c>
      <c r="B71" t="s">
        <v>18</v>
      </c>
      <c r="C71" t="s">
        <v>193</v>
      </c>
      <c r="D71" t="s">
        <v>189</v>
      </c>
      <c r="E71" t="s">
        <v>190</v>
      </c>
      <c r="F71" t="s">
        <v>201</v>
      </c>
      <c r="G71" t="s">
        <v>201</v>
      </c>
      <c r="H71" t="s">
        <v>23</v>
      </c>
      <c r="I71" t="s">
        <v>195</v>
      </c>
      <c r="J71" t="s">
        <v>202</v>
      </c>
      <c r="K71">
        <v>21</v>
      </c>
      <c r="L71" t="s">
        <v>26</v>
      </c>
      <c r="M71" t="s">
        <v>27</v>
      </c>
    </row>
    <row r="72" spans="1:13" x14ac:dyDescent="0.25">
      <c r="A72" t="s">
        <v>17</v>
      </c>
      <c r="B72" t="s">
        <v>18</v>
      </c>
      <c r="C72" t="s">
        <v>193</v>
      </c>
      <c r="D72" t="s">
        <v>189</v>
      </c>
      <c r="E72" t="s">
        <v>190</v>
      </c>
      <c r="F72" t="s">
        <v>203</v>
      </c>
      <c r="G72" t="s">
        <v>203</v>
      </c>
      <c r="H72" t="s">
        <v>23</v>
      </c>
      <c r="I72" t="s">
        <v>195</v>
      </c>
      <c r="J72" t="s">
        <v>204</v>
      </c>
      <c r="K72">
        <v>6318</v>
      </c>
      <c r="L72" t="s">
        <v>26</v>
      </c>
      <c r="M72" t="s">
        <v>27</v>
      </c>
    </row>
    <row r="73" spans="1:13" x14ac:dyDescent="0.25">
      <c r="A73" t="s">
        <v>17</v>
      </c>
      <c r="B73" t="s">
        <v>18</v>
      </c>
      <c r="C73" t="s">
        <v>193</v>
      </c>
      <c r="D73" t="s">
        <v>189</v>
      </c>
      <c r="E73" t="s">
        <v>190</v>
      </c>
      <c r="F73" t="s">
        <v>205</v>
      </c>
      <c r="G73" t="s">
        <v>206</v>
      </c>
      <c r="H73" t="s">
        <v>23</v>
      </c>
      <c r="I73" t="s">
        <v>195</v>
      </c>
      <c r="J73" t="s">
        <v>207</v>
      </c>
      <c r="K73">
        <v>2050</v>
      </c>
      <c r="L73" t="s">
        <v>26</v>
      </c>
      <c r="M73" t="s">
        <v>27</v>
      </c>
    </row>
    <row r="74" spans="1:13" x14ac:dyDescent="0.25">
      <c r="A74" t="s">
        <v>17</v>
      </c>
      <c r="B74" t="s">
        <v>18</v>
      </c>
      <c r="C74" t="s">
        <v>193</v>
      </c>
      <c r="D74" t="s">
        <v>189</v>
      </c>
      <c r="E74" t="s">
        <v>190</v>
      </c>
      <c r="F74" t="s">
        <v>205</v>
      </c>
      <c r="G74" t="s">
        <v>208</v>
      </c>
      <c r="H74" t="s">
        <v>23</v>
      </c>
      <c r="I74" t="s">
        <v>195</v>
      </c>
      <c r="J74" t="s">
        <v>209</v>
      </c>
      <c r="K74">
        <v>93</v>
      </c>
      <c r="L74" t="s">
        <v>26</v>
      </c>
      <c r="M74" t="s">
        <v>27</v>
      </c>
    </row>
    <row r="75" spans="1:13" x14ac:dyDescent="0.25">
      <c r="A75" t="s">
        <v>17</v>
      </c>
      <c r="B75" t="s">
        <v>18</v>
      </c>
      <c r="C75" t="s">
        <v>193</v>
      </c>
      <c r="D75" t="s">
        <v>189</v>
      </c>
      <c r="E75" t="s">
        <v>190</v>
      </c>
      <c r="F75" t="s">
        <v>205</v>
      </c>
      <c r="G75" t="s">
        <v>210</v>
      </c>
      <c r="H75" t="s">
        <v>23</v>
      </c>
      <c r="I75" t="s">
        <v>195</v>
      </c>
      <c r="J75" t="s">
        <v>211</v>
      </c>
      <c r="K75">
        <v>11</v>
      </c>
      <c r="L75" t="s">
        <v>26</v>
      </c>
      <c r="M75" t="s">
        <v>27</v>
      </c>
    </row>
    <row r="76" spans="1:13" x14ac:dyDescent="0.25">
      <c r="A76" t="s">
        <v>17</v>
      </c>
      <c r="B76" t="s">
        <v>18</v>
      </c>
      <c r="C76" t="s">
        <v>193</v>
      </c>
      <c r="D76" t="s">
        <v>189</v>
      </c>
      <c r="E76" t="s">
        <v>190</v>
      </c>
      <c r="F76" t="s">
        <v>205</v>
      </c>
      <c r="G76" t="s">
        <v>212</v>
      </c>
      <c r="H76" t="s">
        <v>23</v>
      </c>
      <c r="I76" t="s">
        <v>195</v>
      </c>
      <c r="J76" t="s">
        <v>213</v>
      </c>
      <c r="K76">
        <v>69</v>
      </c>
      <c r="L76" t="s">
        <v>26</v>
      </c>
      <c r="M76" t="s">
        <v>27</v>
      </c>
    </row>
    <row r="77" spans="1:13" x14ac:dyDescent="0.25">
      <c r="A77" t="s">
        <v>17</v>
      </c>
      <c r="B77" t="s">
        <v>18</v>
      </c>
      <c r="C77" t="s">
        <v>193</v>
      </c>
      <c r="D77" t="s">
        <v>189</v>
      </c>
      <c r="E77" t="s">
        <v>190</v>
      </c>
      <c r="F77" t="s">
        <v>214</v>
      </c>
      <c r="G77" t="s">
        <v>215</v>
      </c>
      <c r="H77" t="s">
        <v>23</v>
      </c>
      <c r="I77" t="s">
        <v>195</v>
      </c>
      <c r="J77" t="s">
        <v>216</v>
      </c>
      <c r="K77">
        <v>2440</v>
      </c>
      <c r="L77" t="s">
        <v>26</v>
      </c>
      <c r="M77" t="s">
        <v>27</v>
      </c>
    </row>
    <row r="78" spans="1:13" x14ac:dyDescent="0.25">
      <c r="A78" t="s">
        <v>17</v>
      </c>
      <c r="B78" t="s">
        <v>18</v>
      </c>
      <c r="C78" t="s">
        <v>193</v>
      </c>
      <c r="D78" t="s">
        <v>189</v>
      </c>
      <c r="E78" t="s">
        <v>190</v>
      </c>
      <c r="F78" t="s">
        <v>214</v>
      </c>
      <c r="G78" t="s">
        <v>217</v>
      </c>
      <c r="H78" t="s">
        <v>23</v>
      </c>
      <c r="I78" t="s">
        <v>195</v>
      </c>
      <c r="J78" t="s">
        <v>218</v>
      </c>
      <c r="K78">
        <v>1400</v>
      </c>
      <c r="L78" t="s">
        <v>26</v>
      </c>
      <c r="M78" t="s">
        <v>27</v>
      </c>
    </row>
    <row r="79" spans="1:13" x14ac:dyDescent="0.25">
      <c r="A79" t="s">
        <v>17</v>
      </c>
      <c r="B79" t="s">
        <v>18</v>
      </c>
      <c r="C79" t="s">
        <v>193</v>
      </c>
      <c r="D79" t="s">
        <v>189</v>
      </c>
      <c r="E79" t="s">
        <v>190</v>
      </c>
      <c r="F79" t="s">
        <v>214</v>
      </c>
      <c r="G79" t="s">
        <v>219</v>
      </c>
      <c r="H79" t="s">
        <v>23</v>
      </c>
      <c r="I79" t="s">
        <v>195</v>
      </c>
      <c r="J79" t="s">
        <v>220</v>
      </c>
      <c r="K79">
        <v>1000</v>
      </c>
      <c r="L79" t="s">
        <v>26</v>
      </c>
      <c r="M79" t="s">
        <v>27</v>
      </c>
    </row>
    <row r="80" spans="1:13" x14ac:dyDescent="0.25">
      <c r="A80" t="s">
        <v>17</v>
      </c>
      <c r="B80" t="s">
        <v>18</v>
      </c>
      <c r="C80" t="s">
        <v>193</v>
      </c>
      <c r="D80" t="s">
        <v>189</v>
      </c>
      <c r="E80" t="s">
        <v>190</v>
      </c>
      <c r="F80" t="s">
        <v>214</v>
      </c>
      <c r="G80" t="s">
        <v>221</v>
      </c>
      <c r="H80" t="s">
        <v>23</v>
      </c>
      <c r="I80" t="s">
        <v>195</v>
      </c>
      <c r="J80" t="s">
        <v>222</v>
      </c>
      <c r="K80">
        <v>510</v>
      </c>
      <c r="L80" t="s">
        <v>26</v>
      </c>
      <c r="M80" t="s">
        <v>27</v>
      </c>
    </row>
    <row r="81" spans="1:13" x14ac:dyDescent="0.25">
      <c r="A81" t="s">
        <v>17</v>
      </c>
      <c r="B81" t="s">
        <v>18</v>
      </c>
      <c r="C81" t="s">
        <v>193</v>
      </c>
      <c r="D81" t="s">
        <v>189</v>
      </c>
      <c r="E81" t="s">
        <v>190</v>
      </c>
      <c r="F81" t="s">
        <v>214</v>
      </c>
      <c r="G81" t="s">
        <v>223</v>
      </c>
      <c r="H81" t="s">
        <v>23</v>
      </c>
      <c r="I81" t="s">
        <v>195</v>
      </c>
      <c r="J81" t="s">
        <v>224</v>
      </c>
      <c r="K81">
        <v>16567</v>
      </c>
      <c r="L81" t="s">
        <v>26</v>
      </c>
      <c r="M81" t="s">
        <v>27</v>
      </c>
    </row>
    <row r="82" spans="1:13" x14ac:dyDescent="0.25">
      <c r="A82" t="s">
        <v>17</v>
      </c>
      <c r="B82" t="s">
        <v>18</v>
      </c>
      <c r="C82" t="s">
        <v>193</v>
      </c>
      <c r="D82" t="s">
        <v>189</v>
      </c>
      <c r="E82" t="s">
        <v>190</v>
      </c>
      <c r="F82" t="s">
        <v>214</v>
      </c>
      <c r="G82" t="s">
        <v>225</v>
      </c>
      <c r="H82" t="s">
        <v>23</v>
      </c>
      <c r="I82" t="s">
        <v>195</v>
      </c>
      <c r="J82" t="s">
        <v>226</v>
      </c>
      <c r="K82">
        <v>8980</v>
      </c>
      <c r="L82" t="s">
        <v>26</v>
      </c>
      <c r="M82" t="s">
        <v>27</v>
      </c>
    </row>
    <row r="83" spans="1:13" x14ac:dyDescent="0.25">
      <c r="A83" t="s">
        <v>17</v>
      </c>
      <c r="B83" t="s">
        <v>18</v>
      </c>
      <c r="C83" t="s">
        <v>193</v>
      </c>
      <c r="D83" t="s">
        <v>189</v>
      </c>
      <c r="E83" t="s">
        <v>190</v>
      </c>
      <c r="F83" t="s">
        <v>214</v>
      </c>
      <c r="G83" t="s">
        <v>227</v>
      </c>
      <c r="H83" t="s">
        <v>23</v>
      </c>
      <c r="I83" t="s">
        <v>195</v>
      </c>
      <c r="J83" t="s">
        <v>228</v>
      </c>
      <c r="K83">
        <v>2160</v>
      </c>
      <c r="L83" t="s">
        <v>26</v>
      </c>
      <c r="M83" t="s">
        <v>27</v>
      </c>
    </row>
    <row r="84" spans="1:13" x14ac:dyDescent="0.25">
      <c r="A84" t="s">
        <v>17</v>
      </c>
      <c r="B84" t="s">
        <v>18</v>
      </c>
      <c r="C84" t="s">
        <v>193</v>
      </c>
      <c r="D84" t="s">
        <v>189</v>
      </c>
      <c r="E84" t="s">
        <v>190</v>
      </c>
      <c r="F84" t="s">
        <v>214</v>
      </c>
      <c r="G84" t="s">
        <v>229</v>
      </c>
      <c r="H84" t="s">
        <v>23</v>
      </c>
      <c r="I84" t="s">
        <v>195</v>
      </c>
      <c r="J84" t="s">
        <v>230</v>
      </c>
      <c r="K84">
        <v>297</v>
      </c>
      <c r="L84" t="s">
        <v>26</v>
      </c>
      <c r="M84" t="s">
        <v>27</v>
      </c>
    </row>
    <row r="85" spans="1:13" x14ac:dyDescent="0.25">
      <c r="A85" t="s">
        <v>17</v>
      </c>
      <c r="B85" t="s">
        <v>18</v>
      </c>
      <c r="C85" t="s">
        <v>193</v>
      </c>
      <c r="D85" t="s">
        <v>189</v>
      </c>
      <c r="E85" t="s">
        <v>190</v>
      </c>
      <c r="F85" t="s">
        <v>214</v>
      </c>
      <c r="G85" t="s">
        <v>231</v>
      </c>
      <c r="H85" t="s">
        <v>23</v>
      </c>
      <c r="I85" t="s">
        <v>195</v>
      </c>
      <c r="J85" t="s">
        <v>96</v>
      </c>
      <c r="K85">
        <v>2137</v>
      </c>
      <c r="L85" t="s">
        <v>26</v>
      </c>
      <c r="M85" t="s">
        <v>27</v>
      </c>
    </row>
    <row r="86" spans="1:13" x14ac:dyDescent="0.25">
      <c r="A86" t="s">
        <v>17</v>
      </c>
      <c r="B86" t="s">
        <v>18</v>
      </c>
      <c r="C86" t="s">
        <v>193</v>
      </c>
      <c r="D86" t="s">
        <v>189</v>
      </c>
      <c r="E86" t="s">
        <v>190</v>
      </c>
      <c r="F86" t="s">
        <v>214</v>
      </c>
      <c r="G86" t="s">
        <v>232</v>
      </c>
      <c r="H86" t="s">
        <v>23</v>
      </c>
      <c r="I86" t="s">
        <v>195</v>
      </c>
      <c r="J86" t="s">
        <v>101</v>
      </c>
      <c r="K86">
        <v>328</v>
      </c>
      <c r="L86" t="s">
        <v>26</v>
      </c>
      <c r="M86" t="s">
        <v>27</v>
      </c>
    </row>
    <row r="87" spans="1:13" x14ac:dyDescent="0.25">
      <c r="A87" t="s">
        <v>17</v>
      </c>
      <c r="B87" t="s">
        <v>18</v>
      </c>
      <c r="C87" t="s">
        <v>193</v>
      </c>
      <c r="D87" t="s">
        <v>189</v>
      </c>
      <c r="E87" t="s">
        <v>190</v>
      </c>
      <c r="F87" t="s">
        <v>214</v>
      </c>
      <c r="G87" t="s">
        <v>233</v>
      </c>
      <c r="H87" t="s">
        <v>23</v>
      </c>
      <c r="I87" t="s">
        <v>195</v>
      </c>
      <c r="J87" t="s">
        <v>234</v>
      </c>
      <c r="K87">
        <v>650</v>
      </c>
      <c r="L87" t="s">
        <v>26</v>
      </c>
      <c r="M87" t="s">
        <v>27</v>
      </c>
    </row>
    <row r="88" spans="1:13" x14ac:dyDescent="0.25">
      <c r="A88" t="s">
        <v>17</v>
      </c>
      <c r="B88" t="s">
        <v>18</v>
      </c>
      <c r="C88" t="s">
        <v>193</v>
      </c>
      <c r="D88" t="s">
        <v>189</v>
      </c>
      <c r="E88" t="s">
        <v>190</v>
      </c>
      <c r="F88" t="s">
        <v>214</v>
      </c>
      <c r="G88" t="s">
        <v>235</v>
      </c>
      <c r="H88" t="s">
        <v>23</v>
      </c>
      <c r="I88" t="s">
        <v>195</v>
      </c>
      <c r="J88" t="s">
        <v>236</v>
      </c>
      <c r="K88">
        <v>880</v>
      </c>
      <c r="L88" t="s">
        <v>26</v>
      </c>
      <c r="M88" t="s">
        <v>27</v>
      </c>
    </row>
    <row r="89" spans="1:13" x14ac:dyDescent="0.25">
      <c r="A89" t="s">
        <v>17</v>
      </c>
      <c r="B89" t="s">
        <v>18</v>
      </c>
      <c r="C89" t="s">
        <v>193</v>
      </c>
      <c r="D89" t="s">
        <v>189</v>
      </c>
      <c r="E89" t="s">
        <v>190</v>
      </c>
      <c r="F89" t="s">
        <v>214</v>
      </c>
      <c r="G89" t="s">
        <v>237</v>
      </c>
      <c r="H89" t="s">
        <v>23</v>
      </c>
      <c r="I89" t="s">
        <v>195</v>
      </c>
      <c r="J89" t="s">
        <v>238</v>
      </c>
      <c r="K89">
        <v>4688</v>
      </c>
      <c r="L89" t="s">
        <v>26</v>
      </c>
      <c r="M89" t="s">
        <v>27</v>
      </c>
    </row>
    <row r="90" spans="1:13" x14ac:dyDescent="0.25">
      <c r="A90" t="s">
        <v>17</v>
      </c>
      <c r="B90" t="s">
        <v>18</v>
      </c>
      <c r="C90" t="s">
        <v>193</v>
      </c>
      <c r="D90" t="s">
        <v>189</v>
      </c>
      <c r="E90" t="s">
        <v>190</v>
      </c>
      <c r="F90" t="s">
        <v>214</v>
      </c>
      <c r="G90" t="s">
        <v>239</v>
      </c>
      <c r="H90" t="s">
        <v>23</v>
      </c>
      <c r="I90" t="s">
        <v>195</v>
      </c>
      <c r="J90" t="s">
        <v>240</v>
      </c>
      <c r="K90">
        <v>7160</v>
      </c>
      <c r="L90" t="s">
        <v>26</v>
      </c>
      <c r="M90" t="s">
        <v>27</v>
      </c>
    </row>
    <row r="91" spans="1:13" x14ac:dyDescent="0.25">
      <c r="A91" t="s">
        <v>17</v>
      </c>
      <c r="B91" t="s">
        <v>18</v>
      </c>
      <c r="C91" t="s">
        <v>193</v>
      </c>
      <c r="D91" t="s">
        <v>189</v>
      </c>
      <c r="E91" t="s">
        <v>190</v>
      </c>
      <c r="F91" t="s">
        <v>214</v>
      </c>
      <c r="G91" t="s">
        <v>241</v>
      </c>
      <c r="H91" t="s">
        <v>23</v>
      </c>
      <c r="I91" t="s">
        <v>195</v>
      </c>
      <c r="J91" t="s">
        <v>242</v>
      </c>
      <c r="K91">
        <v>115</v>
      </c>
      <c r="L91" t="s">
        <v>26</v>
      </c>
      <c r="M91" t="s">
        <v>27</v>
      </c>
    </row>
    <row r="92" spans="1:13" x14ac:dyDescent="0.25">
      <c r="A92" t="s">
        <v>17</v>
      </c>
      <c r="B92" t="s">
        <v>18</v>
      </c>
      <c r="C92" t="s">
        <v>193</v>
      </c>
      <c r="D92" t="s">
        <v>189</v>
      </c>
      <c r="E92" t="s">
        <v>190</v>
      </c>
      <c r="F92" t="s">
        <v>214</v>
      </c>
      <c r="G92" t="s">
        <v>243</v>
      </c>
      <c r="H92" t="s">
        <v>23</v>
      </c>
      <c r="I92" t="s">
        <v>195</v>
      </c>
      <c r="J92" t="s">
        <v>244</v>
      </c>
      <c r="K92">
        <v>189</v>
      </c>
      <c r="L92" t="s">
        <v>26</v>
      </c>
      <c r="M92" t="s">
        <v>27</v>
      </c>
    </row>
    <row r="93" spans="1:13" x14ac:dyDescent="0.25">
      <c r="A93" t="s">
        <v>17</v>
      </c>
      <c r="B93" t="s">
        <v>18</v>
      </c>
      <c r="C93" t="s">
        <v>193</v>
      </c>
      <c r="D93" t="s">
        <v>189</v>
      </c>
      <c r="E93" t="s">
        <v>190</v>
      </c>
      <c r="F93" t="s">
        <v>214</v>
      </c>
      <c r="G93" t="s">
        <v>245</v>
      </c>
      <c r="H93" t="s">
        <v>23</v>
      </c>
      <c r="I93" t="s">
        <v>195</v>
      </c>
      <c r="J93" t="s">
        <v>246</v>
      </c>
      <c r="K93">
        <v>3427</v>
      </c>
      <c r="L93" t="s">
        <v>26</v>
      </c>
      <c r="M93" t="s">
        <v>27</v>
      </c>
    </row>
    <row r="94" spans="1:13" x14ac:dyDescent="0.25">
      <c r="A94" t="s">
        <v>17</v>
      </c>
      <c r="B94" t="s">
        <v>18</v>
      </c>
      <c r="C94" t="s">
        <v>193</v>
      </c>
      <c r="D94" t="s">
        <v>189</v>
      </c>
      <c r="E94" t="s">
        <v>190</v>
      </c>
      <c r="F94" t="s">
        <v>247</v>
      </c>
      <c r="G94" t="s">
        <v>248</v>
      </c>
      <c r="H94" t="s">
        <v>23</v>
      </c>
      <c r="I94" t="s">
        <v>195</v>
      </c>
      <c r="J94" t="s">
        <v>249</v>
      </c>
      <c r="K94">
        <v>5372</v>
      </c>
      <c r="L94" t="s">
        <v>26</v>
      </c>
      <c r="M94" t="s">
        <v>27</v>
      </c>
    </row>
    <row r="95" spans="1:13" x14ac:dyDescent="0.25">
      <c r="A95" t="s">
        <v>17</v>
      </c>
      <c r="B95" t="s">
        <v>18</v>
      </c>
      <c r="C95" t="s">
        <v>53</v>
      </c>
      <c r="D95" t="s">
        <v>189</v>
      </c>
      <c r="E95" t="s">
        <v>190</v>
      </c>
      <c r="F95" t="s">
        <v>250</v>
      </c>
      <c r="G95" t="s">
        <v>251</v>
      </c>
      <c r="H95" t="s">
        <v>23</v>
      </c>
      <c r="I95" t="s">
        <v>192</v>
      </c>
      <c r="J95" t="s">
        <v>252</v>
      </c>
      <c r="K95">
        <v>21675</v>
      </c>
      <c r="L95" t="s">
        <v>253</v>
      </c>
      <c r="M95" t="s">
        <v>58</v>
      </c>
    </row>
    <row r="96" spans="1:13" x14ac:dyDescent="0.25">
      <c r="A96" t="s">
        <v>17</v>
      </c>
      <c r="B96" t="s">
        <v>18</v>
      </c>
      <c r="C96" t="s">
        <v>53</v>
      </c>
      <c r="D96" t="s">
        <v>254</v>
      </c>
      <c r="E96" t="s">
        <v>255</v>
      </c>
      <c r="F96" t="s">
        <v>256</v>
      </c>
      <c r="G96" t="s">
        <v>256</v>
      </c>
      <c r="H96" t="s">
        <v>23</v>
      </c>
      <c r="I96" t="s">
        <v>192</v>
      </c>
      <c r="J96" t="s">
        <v>257</v>
      </c>
      <c r="K96">
        <v>2412</v>
      </c>
      <c r="L96" t="s">
        <v>26</v>
      </c>
      <c r="M96" t="s">
        <v>27</v>
      </c>
    </row>
    <row r="97" spans="1:13" x14ac:dyDescent="0.25">
      <c r="A97" t="s">
        <v>17</v>
      </c>
      <c r="B97" t="s">
        <v>18</v>
      </c>
      <c r="C97" t="s">
        <v>53</v>
      </c>
      <c r="D97" t="s">
        <v>254</v>
      </c>
      <c r="E97" t="s">
        <v>255</v>
      </c>
      <c r="F97" t="s">
        <v>258</v>
      </c>
      <c r="G97" t="s">
        <v>258</v>
      </c>
      <c r="H97" t="s">
        <v>23</v>
      </c>
      <c r="I97" t="s">
        <v>192</v>
      </c>
      <c r="J97" t="s">
        <v>259</v>
      </c>
      <c r="K97">
        <v>7890</v>
      </c>
      <c r="L97" t="s">
        <v>260</v>
      </c>
      <c r="M97" t="s">
        <v>58</v>
      </c>
    </row>
    <row r="98" spans="1:13" x14ac:dyDescent="0.25">
      <c r="A98" t="s">
        <v>17</v>
      </c>
      <c r="B98" t="s">
        <v>18</v>
      </c>
      <c r="C98" t="s">
        <v>193</v>
      </c>
      <c r="D98" t="s">
        <v>254</v>
      </c>
      <c r="E98" t="s">
        <v>255</v>
      </c>
      <c r="F98" t="s">
        <v>261</v>
      </c>
      <c r="G98" t="s">
        <v>261</v>
      </c>
      <c r="H98" t="s">
        <v>23</v>
      </c>
      <c r="I98" t="s">
        <v>195</v>
      </c>
      <c r="J98" t="s">
        <v>262</v>
      </c>
      <c r="K98">
        <v>3689</v>
      </c>
      <c r="L98" t="s">
        <v>26</v>
      </c>
      <c r="M98" t="s">
        <v>27</v>
      </c>
    </row>
    <row r="99" spans="1:13" x14ac:dyDescent="0.25">
      <c r="A99" t="s">
        <v>17</v>
      </c>
      <c r="B99" t="s">
        <v>18</v>
      </c>
      <c r="C99" t="s">
        <v>193</v>
      </c>
      <c r="D99" t="s">
        <v>254</v>
      </c>
      <c r="E99" t="s">
        <v>255</v>
      </c>
      <c r="F99" t="s">
        <v>263</v>
      </c>
      <c r="G99" t="s">
        <v>263</v>
      </c>
      <c r="H99" t="s">
        <v>23</v>
      </c>
      <c r="I99" t="s">
        <v>195</v>
      </c>
      <c r="J99" t="s">
        <v>264</v>
      </c>
      <c r="K99">
        <v>2220</v>
      </c>
      <c r="L99" t="s">
        <v>26</v>
      </c>
      <c r="M99" t="s">
        <v>27</v>
      </c>
    </row>
    <row r="100" spans="1:13" x14ac:dyDescent="0.25">
      <c r="A100" t="s">
        <v>17</v>
      </c>
      <c r="B100" t="s">
        <v>18</v>
      </c>
      <c r="C100" t="s">
        <v>193</v>
      </c>
      <c r="D100" t="s">
        <v>254</v>
      </c>
      <c r="E100" t="s">
        <v>255</v>
      </c>
      <c r="F100" t="s">
        <v>265</v>
      </c>
      <c r="G100" t="s">
        <v>265</v>
      </c>
      <c r="H100" t="s">
        <v>23</v>
      </c>
      <c r="I100" t="s">
        <v>195</v>
      </c>
      <c r="J100" t="s">
        <v>266</v>
      </c>
      <c r="K100">
        <v>2700</v>
      </c>
      <c r="L100" t="s">
        <v>26</v>
      </c>
      <c r="M100" t="s">
        <v>27</v>
      </c>
    </row>
    <row r="101" spans="1:13" x14ac:dyDescent="0.25">
      <c r="A101" t="s">
        <v>17</v>
      </c>
      <c r="B101" t="s">
        <v>18</v>
      </c>
      <c r="C101" t="s">
        <v>193</v>
      </c>
      <c r="D101" t="s">
        <v>254</v>
      </c>
      <c r="E101" t="s">
        <v>255</v>
      </c>
      <c r="F101" t="s">
        <v>267</v>
      </c>
      <c r="G101" t="s">
        <v>267</v>
      </c>
      <c r="H101" t="s">
        <v>23</v>
      </c>
      <c r="I101" t="s">
        <v>195</v>
      </c>
      <c r="J101" t="s">
        <v>268</v>
      </c>
      <c r="K101">
        <v>4670</v>
      </c>
      <c r="L101" t="s">
        <v>26</v>
      </c>
      <c r="M101" t="s">
        <v>27</v>
      </c>
    </row>
    <row r="102" spans="1:13" x14ac:dyDescent="0.25">
      <c r="A102" t="s">
        <v>17</v>
      </c>
      <c r="B102" t="s">
        <v>18</v>
      </c>
      <c r="C102" t="s">
        <v>193</v>
      </c>
      <c r="D102" t="s">
        <v>254</v>
      </c>
      <c r="E102" t="s">
        <v>255</v>
      </c>
      <c r="F102" t="s">
        <v>269</v>
      </c>
      <c r="G102" t="s">
        <v>269</v>
      </c>
      <c r="H102" t="s">
        <v>23</v>
      </c>
      <c r="I102" t="s">
        <v>195</v>
      </c>
      <c r="J102" t="s">
        <v>270</v>
      </c>
      <c r="K102">
        <v>660</v>
      </c>
      <c r="L102" t="s">
        <v>26</v>
      </c>
      <c r="M102" t="s">
        <v>27</v>
      </c>
    </row>
    <row r="103" spans="1:13" x14ac:dyDescent="0.25">
      <c r="A103" t="s">
        <v>17</v>
      </c>
      <c r="B103" t="s">
        <v>18</v>
      </c>
      <c r="C103" t="s">
        <v>193</v>
      </c>
      <c r="D103" t="s">
        <v>254</v>
      </c>
      <c r="E103" t="s">
        <v>255</v>
      </c>
      <c r="F103" t="s">
        <v>271</v>
      </c>
      <c r="G103" t="s">
        <v>271</v>
      </c>
      <c r="H103" t="s">
        <v>23</v>
      </c>
      <c r="I103" t="s">
        <v>195</v>
      </c>
      <c r="J103" t="s">
        <v>272</v>
      </c>
      <c r="K103">
        <v>45</v>
      </c>
      <c r="L103" t="s">
        <v>26</v>
      </c>
      <c r="M103" t="s">
        <v>27</v>
      </c>
    </row>
    <row r="104" spans="1:13" x14ac:dyDescent="0.25">
      <c r="A104" t="s">
        <v>17</v>
      </c>
      <c r="B104" t="s">
        <v>18</v>
      </c>
      <c r="C104" t="s">
        <v>193</v>
      </c>
      <c r="D104" t="s">
        <v>254</v>
      </c>
      <c r="E104" t="s">
        <v>255</v>
      </c>
      <c r="F104" t="s">
        <v>273</v>
      </c>
      <c r="G104" t="s">
        <v>273</v>
      </c>
      <c r="H104" t="s">
        <v>23</v>
      </c>
      <c r="I104" t="s">
        <v>195</v>
      </c>
      <c r="J104" t="s">
        <v>274</v>
      </c>
      <c r="K104">
        <v>2481</v>
      </c>
      <c r="L104" t="s">
        <v>26</v>
      </c>
      <c r="M104" t="s">
        <v>27</v>
      </c>
    </row>
    <row r="105" spans="1:13" x14ac:dyDescent="0.25">
      <c r="A105" t="s">
        <v>17</v>
      </c>
      <c r="B105" t="s">
        <v>18</v>
      </c>
      <c r="C105" t="s">
        <v>193</v>
      </c>
      <c r="D105" t="s">
        <v>254</v>
      </c>
      <c r="E105" t="s">
        <v>255</v>
      </c>
      <c r="F105" t="s">
        <v>275</v>
      </c>
      <c r="G105" t="s">
        <v>275</v>
      </c>
      <c r="H105" t="s">
        <v>23</v>
      </c>
      <c r="I105" t="s">
        <v>195</v>
      </c>
      <c r="J105" t="s">
        <v>105</v>
      </c>
      <c r="K105">
        <v>4122</v>
      </c>
      <c r="L105" t="s">
        <v>26</v>
      </c>
      <c r="M105" t="s">
        <v>27</v>
      </c>
    </row>
    <row r="106" spans="1:13" x14ac:dyDescent="0.25">
      <c r="A106" t="s">
        <v>17</v>
      </c>
      <c r="B106" t="s">
        <v>18</v>
      </c>
      <c r="C106" t="s">
        <v>193</v>
      </c>
      <c r="D106" t="s">
        <v>254</v>
      </c>
      <c r="E106" t="s">
        <v>255</v>
      </c>
      <c r="F106" t="s">
        <v>276</v>
      </c>
      <c r="G106" t="s">
        <v>276</v>
      </c>
      <c r="H106" t="s">
        <v>23</v>
      </c>
      <c r="I106" t="s">
        <v>195</v>
      </c>
      <c r="J106" t="s">
        <v>277</v>
      </c>
      <c r="K106">
        <v>1731</v>
      </c>
      <c r="L106" t="s">
        <v>26</v>
      </c>
      <c r="M106" t="s">
        <v>27</v>
      </c>
    </row>
    <row r="107" spans="1:13" x14ac:dyDescent="0.25">
      <c r="A107" t="s">
        <v>17</v>
      </c>
      <c r="B107" t="s">
        <v>18</v>
      </c>
      <c r="C107" t="s">
        <v>193</v>
      </c>
      <c r="D107" t="s">
        <v>254</v>
      </c>
      <c r="E107" t="s">
        <v>255</v>
      </c>
      <c r="F107" t="s">
        <v>278</v>
      </c>
      <c r="G107" t="s">
        <v>279</v>
      </c>
      <c r="H107" t="s">
        <v>23</v>
      </c>
      <c r="I107" t="s">
        <v>195</v>
      </c>
      <c r="J107" t="s">
        <v>280</v>
      </c>
      <c r="K107">
        <v>290</v>
      </c>
      <c r="L107" t="s">
        <v>26</v>
      </c>
      <c r="M107" t="s">
        <v>27</v>
      </c>
    </row>
    <row r="108" spans="1:13" x14ac:dyDescent="0.25">
      <c r="A108" t="s">
        <v>17</v>
      </c>
      <c r="B108" t="s">
        <v>18</v>
      </c>
      <c r="C108" t="s">
        <v>193</v>
      </c>
      <c r="D108" t="s">
        <v>254</v>
      </c>
      <c r="E108" t="s">
        <v>255</v>
      </c>
      <c r="F108" t="s">
        <v>278</v>
      </c>
      <c r="G108" t="s">
        <v>281</v>
      </c>
      <c r="H108" t="s">
        <v>23</v>
      </c>
      <c r="I108" t="s">
        <v>195</v>
      </c>
      <c r="J108" t="s">
        <v>282</v>
      </c>
      <c r="K108">
        <v>653</v>
      </c>
      <c r="L108" t="s">
        <v>26</v>
      </c>
      <c r="M108" t="s">
        <v>27</v>
      </c>
    </row>
    <row r="109" spans="1:13" x14ac:dyDescent="0.25">
      <c r="A109" t="s">
        <v>17</v>
      </c>
      <c r="B109" t="s">
        <v>18</v>
      </c>
      <c r="C109" t="s">
        <v>193</v>
      </c>
      <c r="D109" t="s">
        <v>254</v>
      </c>
      <c r="E109" t="s">
        <v>255</v>
      </c>
      <c r="F109" t="s">
        <v>283</v>
      </c>
      <c r="G109" t="s">
        <v>284</v>
      </c>
      <c r="H109" t="s">
        <v>23</v>
      </c>
      <c r="I109" t="s">
        <v>195</v>
      </c>
      <c r="J109" t="s">
        <v>146</v>
      </c>
      <c r="K109">
        <v>58</v>
      </c>
      <c r="L109" t="s">
        <v>26</v>
      </c>
      <c r="M109" t="s">
        <v>27</v>
      </c>
    </row>
    <row r="110" spans="1:13" x14ac:dyDescent="0.25">
      <c r="A110" t="s">
        <v>17</v>
      </c>
      <c r="B110" t="s">
        <v>18</v>
      </c>
      <c r="C110" t="s">
        <v>193</v>
      </c>
      <c r="D110" t="s">
        <v>254</v>
      </c>
      <c r="E110" t="s">
        <v>255</v>
      </c>
      <c r="F110" t="s">
        <v>283</v>
      </c>
      <c r="G110" t="s">
        <v>285</v>
      </c>
      <c r="H110" t="s">
        <v>23</v>
      </c>
      <c r="I110" t="s">
        <v>195</v>
      </c>
      <c r="J110" t="s">
        <v>286</v>
      </c>
      <c r="K110">
        <v>983</v>
      </c>
      <c r="L110" t="s">
        <v>26</v>
      </c>
      <c r="M110" t="s">
        <v>27</v>
      </c>
    </row>
    <row r="111" spans="1:13" x14ac:dyDescent="0.25">
      <c r="A111" t="s">
        <v>17</v>
      </c>
      <c r="B111" t="s">
        <v>18</v>
      </c>
      <c r="C111" t="s">
        <v>193</v>
      </c>
      <c r="D111" t="s">
        <v>254</v>
      </c>
      <c r="E111" t="s">
        <v>255</v>
      </c>
      <c r="F111" t="s">
        <v>287</v>
      </c>
      <c r="G111" t="s">
        <v>288</v>
      </c>
      <c r="H111" t="s">
        <v>23</v>
      </c>
      <c r="I111" t="s">
        <v>195</v>
      </c>
      <c r="J111" t="s">
        <v>289</v>
      </c>
      <c r="K111">
        <v>889</v>
      </c>
      <c r="L111" t="s">
        <v>26</v>
      </c>
      <c r="M111" t="s">
        <v>27</v>
      </c>
    </row>
    <row r="112" spans="1:13" x14ac:dyDescent="0.25">
      <c r="A112" t="s">
        <v>17</v>
      </c>
      <c r="B112" t="s">
        <v>18</v>
      </c>
      <c r="C112" t="s">
        <v>193</v>
      </c>
      <c r="D112" t="s">
        <v>254</v>
      </c>
      <c r="E112" t="s">
        <v>255</v>
      </c>
      <c r="F112" t="s">
        <v>287</v>
      </c>
      <c r="G112" t="s">
        <v>290</v>
      </c>
      <c r="H112" t="s">
        <v>23</v>
      </c>
      <c r="I112" t="s">
        <v>195</v>
      </c>
      <c r="J112" t="s">
        <v>291</v>
      </c>
      <c r="K112">
        <v>140</v>
      </c>
      <c r="L112" t="s">
        <v>26</v>
      </c>
      <c r="M112" t="s">
        <v>27</v>
      </c>
    </row>
    <row r="113" spans="1:13" x14ac:dyDescent="0.25">
      <c r="A113" t="s">
        <v>17</v>
      </c>
      <c r="B113" t="s">
        <v>18</v>
      </c>
      <c r="C113" t="s">
        <v>193</v>
      </c>
      <c r="D113" t="s">
        <v>254</v>
      </c>
      <c r="E113" t="s">
        <v>255</v>
      </c>
      <c r="F113" t="s">
        <v>287</v>
      </c>
      <c r="G113" t="s">
        <v>292</v>
      </c>
      <c r="H113" t="s">
        <v>23</v>
      </c>
      <c r="I113" t="s">
        <v>195</v>
      </c>
      <c r="J113" t="s">
        <v>176</v>
      </c>
      <c r="K113">
        <v>952</v>
      </c>
      <c r="L113" t="s">
        <v>26</v>
      </c>
      <c r="M113" t="s">
        <v>27</v>
      </c>
    </row>
    <row r="114" spans="1:13" x14ac:dyDescent="0.25">
      <c r="A114" t="s">
        <v>17</v>
      </c>
      <c r="B114" t="s">
        <v>18</v>
      </c>
      <c r="C114" t="s">
        <v>193</v>
      </c>
      <c r="D114" t="s">
        <v>254</v>
      </c>
      <c r="E114" t="s">
        <v>255</v>
      </c>
      <c r="F114" t="s">
        <v>287</v>
      </c>
      <c r="G114" t="s">
        <v>293</v>
      </c>
      <c r="H114" t="s">
        <v>23</v>
      </c>
      <c r="I114" t="s">
        <v>195</v>
      </c>
      <c r="J114" t="s">
        <v>294</v>
      </c>
      <c r="K114">
        <v>174</v>
      </c>
      <c r="L114" t="s">
        <v>26</v>
      </c>
      <c r="M114" t="s">
        <v>27</v>
      </c>
    </row>
    <row r="115" spans="1:13" x14ac:dyDescent="0.25">
      <c r="A115" t="s">
        <v>17</v>
      </c>
      <c r="B115" t="s">
        <v>18</v>
      </c>
      <c r="C115" t="s">
        <v>193</v>
      </c>
      <c r="D115" t="s">
        <v>254</v>
      </c>
      <c r="E115" t="s">
        <v>255</v>
      </c>
      <c r="F115" t="s">
        <v>287</v>
      </c>
      <c r="G115" t="s">
        <v>295</v>
      </c>
      <c r="H115" t="s">
        <v>23</v>
      </c>
      <c r="I115" t="s">
        <v>195</v>
      </c>
      <c r="J115" t="s">
        <v>296</v>
      </c>
      <c r="K115">
        <v>234</v>
      </c>
      <c r="L115" t="s">
        <v>26</v>
      </c>
      <c r="M115" t="s">
        <v>27</v>
      </c>
    </row>
    <row r="116" spans="1:13" x14ac:dyDescent="0.25">
      <c r="A116" t="s">
        <v>17</v>
      </c>
      <c r="B116" t="s">
        <v>18</v>
      </c>
      <c r="C116" t="s">
        <v>193</v>
      </c>
      <c r="D116" t="s">
        <v>254</v>
      </c>
      <c r="E116" t="s">
        <v>255</v>
      </c>
      <c r="F116" t="s">
        <v>297</v>
      </c>
      <c r="G116" t="s">
        <v>298</v>
      </c>
      <c r="H116" t="s">
        <v>23</v>
      </c>
      <c r="I116" t="s">
        <v>195</v>
      </c>
      <c r="J116" t="s">
        <v>299</v>
      </c>
      <c r="K116">
        <v>170</v>
      </c>
      <c r="L116" t="s">
        <v>26</v>
      </c>
      <c r="M116" t="s">
        <v>27</v>
      </c>
    </row>
    <row r="117" spans="1:13" x14ac:dyDescent="0.25">
      <c r="A117" t="s">
        <v>17</v>
      </c>
      <c r="B117" t="s">
        <v>18</v>
      </c>
      <c r="C117" t="s">
        <v>193</v>
      </c>
      <c r="D117" t="s">
        <v>254</v>
      </c>
      <c r="E117" t="s">
        <v>255</v>
      </c>
      <c r="F117" t="s">
        <v>297</v>
      </c>
      <c r="G117" t="s">
        <v>300</v>
      </c>
      <c r="H117" t="s">
        <v>23</v>
      </c>
      <c r="I117" t="s">
        <v>195</v>
      </c>
      <c r="J117" t="s">
        <v>301</v>
      </c>
      <c r="K117">
        <v>880</v>
      </c>
      <c r="L117" t="s">
        <v>26</v>
      </c>
      <c r="M117" t="s">
        <v>27</v>
      </c>
    </row>
    <row r="118" spans="1:13" x14ac:dyDescent="0.25">
      <c r="A118" t="s">
        <v>17</v>
      </c>
      <c r="B118" t="s">
        <v>18</v>
      </c>
      <c r="C118" t="s">
        <v>193</v>
      </c>
      <c r="D118" t="s">
        <v>254</v>
      </c>
      <c r="E118" t="s">
        <v>255</v>
      </c>
      <c r="F118" t="s">
        <v>297</v>
      </c>
      <c r="G118" t="s">
        <v>302</v>
      </c>
      <c r="H118" t="s">
        <v>23</v>
      </c>
      <c r="I118" t="s">
        <v>195</v>
      </c>
      <c r="J118" t="s">
        <v>303</v>
      </c>
      <c r="K118">
        <v>439</v>
      </c>
      <c r="L118" t="s">
        <v>26</v>
      </c>
      <c r="M118" t="s">
        <v>27</v>
      </c>
    </row>
    <row r="119" spans="1:13" x14ac:dyDescent="0.25">
      <c r="A119" t="s">
        <v>17</v>
      </c>
      <c r="B119" t="s">
        <v>18</v>
      </c>
      <c r="C119" t="s">
        <v>193</v>
      </c>
      <c r="D119" t="s">
        <v>254</v>
      </c>
      <c r="E119" t="s">
        <v>255</v>
      </c>
      <c r="F119" t="s">
        <v>304</v>
      </c>
      <c r="G119" t="s">
        <v>305</v>
      </c>
      <c r="H119" t="s">
        <v>23</v>
      </c>
      <c r="I119" t="s">
        <v>195</v>
      </c>
      <c r="J119" t="s">
        <v>306</v>
      </c>
      <c r="K119">
        <v>40</v>
      </c>
      <c r="L119" t="s">
        <v>26</v>
      </c>
      <c r="M119" t="s">
        <v>27</v>
      </c>
    </row>
    <row r="120" spans="1:13" x14ac:dyDescent="0.25">
      <c r="A120" t="s">
        <v>17</v>
      </c>
      <c r="B120" t="s">
        <v>18</v>
      </c>
      <c r="C120" t="s">
        <v>193</v>
      </c>
      <c r="D120" t="s">
        <v>254</v>
      </c>
      <c r="E120" t="s">
        <v>255</v>
      </c>
      <c r="F120" t="s">
        <v>304</v>
      </c>
      <c r="G120" t="s">
        <v>307</v>
      </c>
      <c r="H120" t="s">
        <v>23</v>
      </c>
      <c r="I120" t="s">
        <v>195</v>
      </c>
      <c r="J120" t="s">
        <v>308</v>
      </c>
      <c r="K120">
        <v>210</v>
      </c>
      <c r="L120" t="s">
        <v>26</v>
      </c>
      <c r="M120" t="s">
        <v>27</v>
      </c>
    </row>
    <row r="121" spans="1:13" x14ac:dyDescent="0.25">
      <c r="A121" t="s">
        <v>17</v>
      </c>
      <c r="B121" t="s">
        <v>18</v>
      </c>
      <c r="C121" t="s">
        <v>193</v>
      </c>
      <c r="D121" t="s">
        <v>254</v>
      </c>
      <c r="E121" t="s">
        <v>255</v>
      </c>
      <c r="F121" t="s">
        <v>309</v>
      </c>
      <c r="G121" t="s">
        <v>310</v>
      </c>
      <c r="H121" t="s">
        <v>23</v>
      </c>
      <c r="I121" t="s">
        <v>195</v>
      </c>
      <c r="J121" t="s">
        <v>311</v>
      </c>
      <c r="K121">
        <v>121</v>
      </c>
      <c r="L121" t="s">
        <v>26</v>
      </c>
      <c r="M121" t="s">
        <v>27</v>
      </c>
    </row>
    <row r="122" spans="1:13" x14ac:dyDescent="0.25">
      <c r="A122" t="s">
        <v>17</v>
      </c>
      <c r="B122" t="s">
        <v>18</v>
      </c>
      <c r="C122" t="s">
        <v>193</v>
      </c>
      <c r="D122" t="s">
        <v>254</v>
      </c>
      <c r="E122" t="s">
        <v>255</v>
      </c>
      <c r="F122" t="s">
        <v>309</v>
      </c>
      <c r="G122" t="s">
        <v>312</v>
      </c>
      <c r="H122" t="s">
        <v>23</v>
      </c>
      <c r="I122" t="s">
        <v>195</v>
      </c>
      <c r="J122" t="s">
        <v>313</v>
      </c>
      <c r="K122">
        <v>825</v>
      </c>
      <c r="L122" t="s">
        <v>26</v>
      </c>
      <c r="M122" t="s">
        <v>27</v>
      </c>
    </row>
    <row r="123" spans="1:13" x14ac:dyDescent="0.25">
      <c r="A123" t="s">
        <v>17</v>
      </c>
      <c r="B123" t="s">
        <v>18</v>
      </c>
      <c r="C123" t="s">
        <v>193</v>
      </c>
      <c r="D123" t="s">
        <v>254</v>
      </c>
      <c r="E123" t="s">
        <v>255</v>
      </c>
      <c r="F123" t="s">
        <v>309</v>
      </c>
      <c r="G123" t="s">
        <v>314</v>
      </c>
      <c r="H123" t="s">
        <v>23</v>
      </c>
      <c r="I123" t="s">
        <v>195</v>
      </c>
      <c r="J123" t="s">
        <v>315</v>
      </c>
      <c r="K123">
        <v>32</v>
      </c>
      <c r="L123" t="s">
        <v>26</v>
      </c>
      <c r="M123" t="s">
        <v>27</v>
      </c>
    </row>
    <row r="124" spans="1:13" x14ac:dyDescent="0.25">
      <c r="A124" t="s">
        <v>17</v>
      </c>
      <c r="B124" t="s">
        <v>18</v>
      </c>
      <c r="C124" t="s">
        <v>193</v>
      </c>
      <c r="D124" t="s">
        <v>254</v>
      </c>
      <c r="E124" t="s">
        <v>255</v>
      </c>
      <c r="F124" t="s">
        <v>316</v>
      </c>
      <c r="G124" t="s">
        <v>317</v>
      </c>
      <c r="H124" t="s">
        <v>23</v>
      </c>
      <c r="I124" t="s">
        <v>195</v>
      </c>
      <c r="J124" t="s">
        <v>318</v>
      </c>
      <c r="K124">
        <v>13</v>
      </c>
      <c r="L124" t="s">
        <v>26</v>
      </c>
      <c r="M124" t="s">
        <v>27</v>
      </c>
    </row>
    <row r="125" spans="1:13" x14ac:dyDescent="0.25">
      <c r="A125" t="s">
        <v>17</v>
      </c>
      <c r="B125" t="s">
        <v>18</v>
      </c>
      <c r="C125" t="s">
        <v>193</v>
      </c>
      <c r="D125" t="s">
        <v>254</v>
      </c>
      <c r="E125" t="s">
        <v>255</v>
      </c>
      <c r="F125" t="s">
        <v>316</v>
      </c>
      <c r="G125" t="s">
        <v>319</v>
      </c>
      <c r="H125" t="s">
        <v>23</v>
      </c>
      <c r="I125" t="s">
        <v>195</v>
      </c>
      <c r="J125" t="s">
        <v>320</v>
      </c>
      <c r="K125">
        <v>511</v>
      </c>
      <c r="L125" t="s">
        <v>26</v>
      </c>
      <c r="M125" t="s">
        <v>27</v>
      </c>
    </row>
    <row r="126" spans="1:13" x14ac:dyDescent="0.25">
      <c r="A126" t="s">
        <v>17</v>
      </c>
      <c r="B126" t="s">
        <v>18</v>
      </c>
      <c r="C126" t="s">
        <v>193</v>
      </c>
      <c r="D126" t="s">
        <v>254</v>
      </c>
      <c r="E126" t="s">
        <v>255</v>
      </c>
      <c r="F126" t="s">
        <v>316</v>
      </c>
      <c r="G126" t="s">
        <v>321</v>
      </c>
      <c r="H126" t="s">
        <v>23</v>
      </c>
      <c r="I126" t="s">
        <v>195</v>
      </c>
      <c r="J126" t="s">
        <v>322</v>
      </c>
      <c r="K126">
        <v>5034</v>
      </c>
      <c r="L126" t="s">
        <v>26</v>
      </c>
      <c r="M126" t="s">
        <v>27</v>
      </c>
    </row>
    <row r="127" spans="1:13" x14ac:dyDescent="0.25">
      <c r="A127" t="s">
        <v>17</v>
      </c>
      <c r="B127" t="s">
        <v>18</v>
      </c>
      <c r="C127" t="s">
        <v>53</v>
      </c>
      <c r="D127" t="s">
        <v>254</v>
      </c>
      <c r="E127" t="s">
        <v>255</v>
      </c>
      <c r="F127" t="s">
        <v>323</v>
      </c>
      <c r="G127" t="s">
        <v>324</v>
      </c>
      <c r="H127" t="s">
        <v>23</v>
      </c>
      <c r="I127" t="s">
        <v>192</v>
      </c>
      <c r="J127" t="s">
        <v>325</v>
      </c>
      <c r="K127">
        <v>3970</v>
      </c>
      <c r="L127" t="s">
        <v>326</v>
      </c>
      <c r="M127" t="s">
        <v>58</v>
      </c>
    </row>
    <row r="128" spans="1:13" x14ac:dyDescent="0.25">
      <c r="A128" t="s">
        <v>17</v>
      </c>
      <c r="B128" t="s">
        <v>18</v>
      </c>
      <c r="C128" t="s">
        <v>53</v>
      </c>
      <c r="D128" t="s">
        <v>254</v>
      </c>
      <c r="E128" t="s">
        <v>255</v>
      </c>
      <c r="F128" t="s">
        <v>327</v>
      </c>
      <c r="G128" t="s">
        <v>328</v>
      </c>
      <c r="H128" t="s">
        <v>23</v>
      </c>
      <c r="I128" t="s">
        <v>192</v>
      </c>
      <c r="J128" t="s">
        <v>329</v>
      </c>
      <c r="K128">
        <v>750</v>
      </c>
      <c r="L128" t="s">
        <v>26</v>
      </c>
      <c r="M128" t="s">
        <v>27</v>
      </c>
    </row>
    <row r="129" spans="1:13" x14ac:dyDescent="0.25">
      <c r="A129" t="s">
        <v>17</v>
      </c>
      <c r="B129" t="s">
        <v>18</v>
      </c>
      <c r="C129" t="s">
        <v>53</v>
      </c>
      <c r="D129" t="s">
        <v>254</v>
      </c>
      <c r="E129" t="s">
        <v>255</v>
      </c>
      <c r="F129" t="s">
        <v>327</v>
      </c>
      <c r="G129" t="s">
        <v>330</v>
      </c>
      <c r="H129" t="s">
        <v>23</v>
      </c>
      <c r="I129" t="s">
        <v>192</v>
      </c>
      <c r="J129" t="s">
        <v>331</v>
      </c>
      <c r="K129">
        <v>72</v>
      </c>
      <c r="L129" t="s">
        <v>26</v>
      </c>
      <c r="M129" t="s">
        <v>27</v>
      </c>
    </row>
    <row r="130" spans="1:13" x14ac:dyDescent="0.25">
      <c r="A130" t="s">
        <v>17</v>
      </c>
      <c r="B130" t="s">
        <v>18</v>
      </c>
      <c r="C130" t="s">
        <v>53</v>
      </c>
      <c r="D130" t="s">
        <v>254</v>
      </c>
      <c r="E130" t="s">
        <v>255</v>
      </c>
      <c r="F130" t="s">
        <v>332</v>
      </c>
      <c r="G130" t="s">
        <v>333</v>
      </c>
      <c r="H130" t="s">
        <v>23</v>
      </c>
      <c r="I130" t="s">
        <v>192</v>
      </c>
      <c r="J130" t="s">
        <v>105</v>
      </c>
      <c r="K130">
        <v>1670</v>
      </c>
      <c r="L130" t="s">
        <v>26</v>
      </c>
      <c r="M130" t="s">
        <v>27</v>
      </c>
    </row>
    <row r="131" spans="1:13" x14ac:dyDescent="0.25">
      <c r="A131" t="s">
        <v>17</v>
      </c>
      <c r="B131" t="s">
        <v>18</v>
      </c>
      <c r="C131" t="s">
        <v>53</v>
      </c>
      <c r="D131" t="s">
        <v>254</v>
      </c>
      <c r="E131" t="s">
        <v>255</v>
      </c>
      <c r="F131" t="s">
        <v>332</v>
      </c>
      <c r="G131" t="s">
        <v>334</v>
      </c>
      <c r="H131" t="s">
        <v>23</v>
      </c>
      <c r="I131" t="s">
        <v>192</v>
      </c>
      <c r="J131" t="s">
        <v>335</v>
      </c>
      <c r="K131">
        <v>1070</v>
      </c>
      <c r="L131" t="s">
        <v>26</v>
      </c>
      <c r="M131" t="s">
        <v>27</v>
      </c>
    </row>
    <row r="132" spans="1:13" x14ac:dyDescent="0.25">
      <c r="A132" t="s">
        <v>17</v>
      </c>
      <c r="B132" t="s">
        <v>18</v>
      </c>
      <c r="C132" t="s">
        <v>53</v>
      </c>
      <c r="D132" t="s">
        <v>254</v>
      </c>
      <c r="E132" t="s">
        <v>255</v>
      </c>
      <c r="F132" t="s">
        <v>332</v>
      </c>
      <c r="G132" t="s">
        <v>336</v>
      </c>
      <c r="H132" t="s">
        <v>23</v>
      </c>
      <c r="I132" t="s">
        <v>192</v>
      </c>
      <c r="J132" t="s">
        <v>337</v>
      </c>
      <c r="K132">
        <v>124</v>
      </c>
      <c r="L132" t="s">
        <v>26</v>
      </c>
      <c r="M132" t="s">
        <v>27</v>
      </c>
    </row>
    <row r="133" spans="1:13" x14ac:dyDescent="0.25">
      <c r="A133" t="s">
        <v>17</v>
      </c>
      <c r="B133" t="s">
        <v>18</v>
      </c>
      <c r="C133" t="s">
        <v>53</v>
      </c>
      <c r="D133" t="s">
        <v>254</v>
      </c>
      <c r="E133" t="s">
        <v>255</v>
      </c>
      <c r="F133" t="s">
        <v>332</v>
      </c>
      <c r="G133" t="s">
        <v>338</v>
      </c>
      <c r="H133" t="s">
        <v>23</v>
      </c>
      <c r="I133" t="s">
        <v>192</v>
      </c>
      <c r="J133" t="s">
        <v>339</v>
      </c>
      <c r="K133">
        <v>1680</v>
      </c>
      <c r="L133" t="s">
        <v>26</v>
      </c>
      <c r="M133" t="s">
        <v>27</v>
      </c>
    </row>
    <row r="134" spans="1:13" x14ac:dyDescent="0.25">
      <c r="A134" t="s">
        <v>17</v>
      </c>
      <c r="B134" t="s">
        <v>18</v>
      </c>
      <c r="C134" t="s">
        <v>53</v>
      </c>
      <c r="D134" t="s">
        <v>254</v>
      </c>
      <c r="E134" t="s">
        <v>255</v>
      </c>
      <c r="F134" t="s">
        <v>332</v>
      </c>
      <c r="G134" t="s">
        <v>340</v>
      </c>
      <c r="H134" t="s">
        <v>23</v>
      </c>
      <c r="I134" t="s">
        <v>192</v>
      </c>
      <c r="J134" t="s">
        <v>341</v>
      </c>
      <c r="K134">
        <v>58</v>
      </c>
      <c r="L134" t="s">
        <v>26</v>
      </c>
      <c r="M134" t="s">
        <v>27</v>
      </c>
    </row>
    <row r="135" spans="1:13" x14ac:dyDescent="0.25">
      <c r="A135" t="s">
        <v>17</v>
      </c>
      <c r="B135" t="s">
        <v>18</v>
      </c>
      <c r="C135" t="s">
        <v>53</v>
      </c>
      <c r="D135" t="s">
        <v>254</v>
      </c>
      <c r="E135" t="s">
        <v>255</v>
      </c>
      <c r="F135" t="s">
        <v>332</v>
      </c>
      <c r="G135" t="s">
        <v>342</v>
      </c>
      <c r="H135" t="s">
        <v>23</v>
      </c>
      <c r="I135" t="s">
        <v>192</v>
      </c>
      <c r="J135" t="s">
        <v>343</v>
      </c>
      <c r="K135">
        <v>327</v>
      </c>
      <c r="L135" t="s">
        <v>26</v>
      </c>
      <c r="M135" t="s">
        <v>27</v>
      </c>
    </row>
    <row r="136" spans="1:13" x14ac:dyDescent="0.25">
      <c r="A136" t="s">
        <v>17</v>
      </c>
      <c r="B136" t="s">
        <v>18</v>
      </c>
      <c r="C136" t="s">
        <v>53</v>
      </c>
      <c r="D136" t="s">
        <v>254</v>
      </c>
      <c r="E136" t="s">
        <v>255</v>
      </c>
      <c r="F136" t="s">
        <v>332</v>
      </c>
      <c r="G136" t="s">
        <v>344</v>
      </c>
      <c r="H136" t="s">
        <v>23</v>
      </c>
      <c r="I136" t="s">
        <v>192</v>
      </c>
      <c r="J136" t="s">
        <v>345</v>
      </c>
      <c r="K136">
        <v>105</v>
      </c>
      <c r="L136" t="s">
        <v>26</v>
      </c>
      <c r="M136" t="s">
        <v>27</v>
      </c>
    </row>
    <row r="137" spans="1:13" x14ac:dyDescent="0.25">
      <c r="A137" t="s">
        <v>17</v>
      </c>
      <c r="B137" t="s">
        <v>18</v>
      </c>
      <c r="C137" t="s">
        <v>53</v>
      </c>
      <c r="D137" t="s">
        <v>254</v>
      </c>
      <c r="E137" t="s">
        <v>255</v>
      </c>
      <c r="F137" t="s">
        <v>346</v>
      </c>
      <c r="G137" t="s">
        <v>347</v>
      </c>
      <c r="H137" t="s">
        <v>23</v>
      </c>
      <c r="I137" t="s">
        <v>192</v>
      </c>
      <c r="J137" t="s">
        <v>348</v>
      </c>
      <c r="K137">
        <v>3842</v>
      </c>
      <c r="L137" t="s">
        <v>75</v>
      </c>
      <c r="M137" t="s">
        <v>58</v>
      </c>
    </row>
    <row r="138" spans="1:13" x14ac:dyDescent="0.25">
      <c r="A138" t="s">
        <v>17</v>
      </c>
      <c r="B138" t="s">
        <v>18</v>
      </c>
      <c r="C138" t="s">
        <v>53</v>
      </c>
      <c r="D138" t="s">
        <v>254</v>
      </c>
      <c r="E138" t="s">
        <v>255</v>
      </c>
      <c r="F138" t="s">
        <v>346</v>
      </c>
      <c r="G138" t="s">
        <v>349</v>
      </c>
      <c r="H138" t="s">
        <v>23</v>
      </c>
      <c r="I138" t="s">
        <v>192</v>
      </c>
      <c r="J138" t="s">
        <v>350</v>
      </c>
      <c r="K138">
        <v>43</v>
      </c>
      <c r="L138" t="s">
        <v>75</v>
      </c>
      <c r="M138" t="s">
        <v>58</v>
      </c>
    </row>
    <row r="139" spans="1:13" x14ac:dyDescent="0.25">
      <c r="A139" t="s">
        <v>17</v>
      </c>
      <c r="B139" t="s">
        <v>18</v>
      </c>
      <c r="C139" t="s">
        <v>53</v>
      </c>
      <c r="D139" t="s">
        <v>254</v>
      </c>
      <c r="E139" t="s">
        <v>255</v>
      </c>
      <c r="F139" t="s">
        <v>351</v>
      </c>
      <c r="G139" t="s">
        <v>352</v>
      </c>
      <c r="H139" t="s">
        <v>23</v>
      </c>
      <c r="I139" t="s">
        <v>192</v>
      </c>
      <c r="J139" t="s">
        <v>353</v>
      </c>
      <c r="K139">
        <v>230</v>
      </c>
      <c r="L139" t="s">
        <v>354</v>
      </c>
      <c r="M139" t="s">
        <v>58</v>
      </c>
    </row>
    <row r="140" spans="1:13" x14ac:dyDescent="0.25">
      <c r="A140" t="s">
        <v>17</v>
      </c>
      <c r="B140" t="s">
        <v>18</v>
      </c>
      <c r="C140" t="s">
        <v>53</v>
      </c>
      <c r="D140" t="s">
        <v>254</v>
      </c>
      <c r="E140" t="s">
        <v>255</v>
      </c>
      <c r="F140" t="s">
        <v>351</v>
      </c>
      <c r="G140" t="s">
        <v>355</v>
      </c>
      <c r="H140" t="s">
        <v>23</v>
      </c>
      <c r="I140" t="s">
        <v>192</v>
      </c>
      <c r="J140" t="s">
        <v>356</v>
      </c>
      <c r="K140">
        <v>120</v>
      </c>
      <c r="L140" t="s">
        <v>354</v>
      </c>
      <c r="M140" t="s">
        <v>58</v>
      </c>
    </row>
    <row r="141" spans="1:13" x14ac:dyDescent="0.25">
      <c r="A141" t="s">
        <v>17</v>
      </c>
      <c r="B141" t="s">
        <v>18</v>
      </c>
      <c r="C141" t="s">
        <v>53</v>
      </c>
      <c r="D141" t="s">
        <v>254</v>
      </c>
      <c r="E141" t="s">
        <v>255</v>
      </c>
      <c r="F141" t="s">
        <v>351</v>
      </c>
      <c r="G141" t="s">
        <v>357</v>
      </c>
      <c r="H141" t="s">
        <v>23</v>
      </c>
      <c r="I141" t="s">
        <v>192</v>
      </c>
      <c r="J141" t="s">
        <v>358</v>
      </c>
      <c r="K141">
        <v>156</v>
      </c>
      <c r="L141" t="s">
        <v>354</v>
      </c>
      <c r="M141" t="s">
        <v>58</v>
      </c>
    </row>
    <row r="142" spans="1:13" x14ac:dyDescent="0.25">
      <c r="A142" t="s">
        <v>17</v>
      </c>
      <c r="B142" t="s">
        <v>18</v>
      </c>
      <c r="C142" t="s">
        <v>53</v>
      </c>
      <c r="D142" t="s">
        <v>254</v>
      </c>
      <c r="E142" t="s">
        <v>255</v>
      </c>
      <c r="F142" t="s">
        <v>359</v>
      </c>
      <c r="G142" t="s">
        <v>360</v>
      </c>
      <c r="H142" t="s">
        <v>23</v>
      </c>
      <c r="I142" t="s">
        <v>192</v>
      </c>
      <c r="J142" t="s">
        <v>361</v>
      </c>
      <c r="K142">
        <v>2450</v>
      </c>
      <c r="L142" t="s">
        <v>26</v>
      </c>
      <c r="M142" t="s">
        <v>27</v>
      </c>
    </row>
    <row r="143" spans="1:13" x14ac:dyDescent="0.25">
      <c r="A143" t="s">
        <v>17</v>
      </c>
      <c r="B143" t="s">
        <v>18</v>
      </c>
      <c r="C143" t="s">
        <v>53</v>
      </c>
      <c r="D143" t="s">
        <v>254</v>
      </c>
      <c r="E143" t="s">
        <v>255</v>
      </c>
      <c r="F143" t="s">
        <v>359</v>
      </c>
      <c r="G143" t="s">
        <v>362</v>
      </c>
      <c r="H143" t="s">
        <v>23</v>
      </c>
      <c r="I143" t="s">
        <v>192</v>
      </c>
      <c r="J143" t="s">
        <v>363</v>
      </c>
      <c r="K143">
        <v>4344</v>
      </c>
      <c r="L143" t="s">
        <v>26</v>
      </c>
      <c r="M143" t="s">
        <v>27</v>
      </c>
    </row>
    <row r="144" spans="1:13" x14ac:dyDescent="0.25">
      <c r="A144" t="s">
        <v>17</v>
      </c>
      <c r="B144" t="s">
        <v>18</v>
      </c>
      <c r="C144" t="s">
        <v>364</v>
      </c>
      <c r="D144" t="s">
        <v>365</v>
      </c>
      <c r="E144" t="s">
        <v>366</v>
      </c>
      <c r="F144" t="s">
        <v>367</v>
      </c>
      <c r="G144" t="s">
        <v>368</v>
      </c>
      <c r="H144" t="s">
        <v>23</v>
      </c>
      <c r="I144" t="s">
        <v>137</v>
      </c>
      <c r="J144" t="s">
        <v>272</v>
      </c>
      <c r="K144">
        <v>2990</v>
      </c>
      <c r="L144" t="s">
        <v>26</v>
      </c>
      <c r="M144" t="s">
        <v>27</v>
      </c>
    </row>
    <row r="145" spans="1:13" x14ac:dyDescent="0.25">
      <c r="A145" t="s">
        <v>17</v>
      </c>
      <c r="B145" t="s">
        <v>18</v>
      </c>
      <c r="C145" t="s">
        <v>369</v>
      </c>
      <c r="D145" t="s">
        <v>370</v>
      </c>
      <c r="E145" t="s">
        <v>371</v>
      </c>
      <c r="F145" t="s">
        <v>372</v>
      </c>
      <c r="G145" t="s">
        <v>372</v>
      </c>
      <c r="H145" t="s">
        <v>23</v>
      </c>
      <c r="I145" t="s">
        <v>142</v>
      </c>
      <c r="J145" t="s">
        <v>166</v>
      </c>
      <c r="K145">
        <v>3261</v>
      </c>
      <c r="L145" t="s">
        <v>26</v>
      </c>
      <c r="M145" t="s">
        <v>27</v>
      </c>
    </row>
    <row r="146" spans="1:13" x14ac:dyDescent="0.25">
      <c r="A146" t="s">
        <v>17</v>
      </c>
      <c r="B146" t="s">
        <v>18</v>
      </c>
      <c r="C146" t="s">
        <v>369</v>
      </c>
      <c r="D146" t="s">
        <v>370</v>
      </c>
      <c r="E146" t="s">
        <v>371</v>
      </c>
      <c r="F146" t="s">
        <v>373</v>
      </c>
      <c r="G146" t="s">
        <v>373</v>
      </c>
      <c r="H146" t="s">
        <v>23</v>
      </c>
      <c r="I146" t="s">
        <v>142</v>
      </c>
      <c r="J146" t="s">
        <v>374</v>
      </c>
      <c r="K146">
        <v>2000</v>
      </c>
      <c r="L146" t="s">
        <v>26</v>
      </c>
      <c r="M146" t="s">
        <v>27</v>
      </c>
    </row>
    <row r="147" spans="1:13" x14ac:dyDescent="0.25">
      <c r="A147" t="s">
        <v>17</v>
      </c>
      <c r="B147" t="s">
        <v>18</v>
      </c>
      <c r="C147" t="s">
        <v>369</v>
      </c>
      <c r="D147" t="s">
        <v>370</v>
      </c>
      <c r="E147" t="s">
        <v>371</v>
      </c>
      <c r="F147" t="s">
        <v>375</v>
      </c>
      <c r="G147" t="s">
        <v>375</v>
      </c>
      <c r="H147" t="s">
        <v>23</v>
      </c>
      <c r="I147" t="s">
        <v>142</v>
      </c>
      <c r="J147" t="s">
        <v>376</v>
      </c>
      <c r="K147">
        <v>2762</v>
      </c>
      <c r="L147" t="s">
        <v>26</v>
      </c>
      <c r="M147" t="s">
        <v>27</v>
      </c>
    </row>
    <row r="148" spans="1:13" x14ac:dyDescent="0.25">
      <c r="A148" t="s">
        <v>17</v>
      </c>
      <c r="B148" t="s">
        <v>18</v>
      </c>
      <c r="C148" t="s">
        <v>369</v>
      </c>
      <c r="D148" t="s">
        <v>370</v>
      </c>
      <c r="E148" t="s">
        <v>371</v>
      </c>
      <c r="F148" t="s">
        <v>377</v>
      </c>
      <c r="G148" t="s">
        <v>377</v>
      </c>
      <c r="H148" t="s">
        <v>23</v>
      </c>
      <c r="I148" t="s">
        <v>142</v>
      </c>
      <c r="J148" t="s">
        <v>378</v>
      </c>
      <c r="K148">
        <v>11985</v>
      </c>
      <c r="L148" t="s">
        <v>26</v>
      </c>
      <c r="M148" t="s">
        <v>27</v>
      </c>
    </row>
    <row r="149" spans="1:13" x14ac:dyDescent="0.25">
      <c r="A149" t="s">
        <v>17</v>
      </c>
      <c r="B149" t="s">
        <v>18</v>
      </c>
      <c r="C149" t="s">
        <v>369</v>
      </c>
      <c r="D149" t="s">
        <v>370</v>
      </c>
      <c r="E149" t="s">
        <v>371</v>
      </c>
      <c r="F149" t="s">
        <v>379</v>
      </c>
      <c r="G149" t="s">
        <v>380</v>
      </c>
      <c r="H149" t="s">
        <v>23</v>
      </c>
      <c r="I149" t="s">
        <v>381</v>
      </c>
      <c r="J149" t="s">
        <v>382</v>
      </c>
      <c r="K149">
        <v>2010</v>
      </c>
      <c r="L149" t="s">
        <v>26</v>
      </c>
      <c r="M149" t="s">
        <v>27</v>
      </c>
    </row>
    <row r="150" spans="1:13" x14ac:dyDescent="0.25">
      <c r="A150" t="s">
        <v>17</v>
      </c>
      <c r="B150" t="s">
        <v>18</v>
      </c>
      <c r="C150" t="s">
        <v>369</v>
      </c>
      <c r="D150" t="s">
        <v>370</v>
      </c>
      <c r="E150" t="s">
        <v>371</v>
      </c>
      <c r="F150" t="s">
        <v>383</v>
      </c>
      <c r="G150" t="s">
        <v>384</v>
      </c>
      <c r="H150" t="s">
        <v>23</v>
      </c>
      <c r="I150" t="s">
        <v>142</v>
      </c>
      <c r="J150" t="s">
        <v>161</v>
      </c>
      <c r="K150">
        <v>14363</v>
      </c>
      <c r="L150" t="s">
        <v>385</v>
      </c>
      <c r="M150" t="s">
        <v>58</v>
      </c>
    </row>
    <row r="151" spans="1:13" x14ac:dyDescent="0.25">
      <c r="A151" t="s">
        <v>17</v>
      </c>
      <c r="B151" t="s">
        <v>18</v>
      </c>
      <c r="C151" t="s">
        <v>369</v>
      </c>
      <c r="D151" t="s">
        <v>370</v>
      </c>
      <c r="E151" t="s">
        <v>371</v>
      </c>
      <c r="F151" t="s">
        <v>383</v>
      </c>
      <c r="G151" t="s">
        <v>386</v>
      </c>
      <c r="H151" t="s">
        <v>23</v>
      </c>
      <c r="I151" t="s">
        <v>142</v>
      </c>
      <c r="J151" t="s">
        <v>387</v>
      </c>
      <c r="K151">
        <v>227</v>
      </c>
      <c r="L151" t="s">
        <v>385</v>
      </c>
      <c r="M151" t="s">
        <v>58</v>
      </c>
    </row>
    <row r="152" spans="1:13" x14ac:dyDescent="0.25">
      <c r="A152" t="s">
        <v>17</v>
      </c>
      <c r="B152" t="s">
        <v>18</v>
      </c>
      <c r="C152" t="s">
        <v>388</v>
      </c>
      <c r="D152" t="s">
        <v>389</v>
      </c>
      <c r="E152" t="s">
        <v>390</v>
      </c>
      <c r="F152" t="s">
        <v>391</v>
      </c>
      <c r="G152" t="s">
        <v>391</v>
      </c>
      <c r="H152" t="s">
        <v>392</v>
      </c>
      <c r="I152" t="s">
        <v>393</v>
      </c>
      <c r="J152" t="s">
        <v>394</v>
      </c>
      <c r="K152">
        <v>428</v>
      </c>
      <c r="L152" t="s">
        <v>26</v>
      </c>
      <c r="M152" t="s">
        <v>27</v>
      </c>
    </row>
    <row r="153" spans="1:13" x14ac:dyDescent="0.25">
      <c r="A153" t="s">
        <v>17</v>
      </c>
      <c r="B153" t="s">
        <v>18</v>
      </c>
      <c r="C153" t="s">
        <v>388</v>
      </c>
      <c r="D153" t="s">
        <v>389</v>
      </c>
      <c r="E153" t="s">
        <v>390</v>
      </c>
      <c r="F153" t="s">
        <v>395</v>
      </c>
      <c r="G153" t="s">
        <v>395</v>
      </c>
      <c r="H153" t="s">
        <v>392</v>
      </c>
      <c r="I153" t="s">
        <v>393</v>
      </c>
      <c r="J153" t="s">
        <v>218</v>
      </c>
      <c r="K153">
        <v>388</v>
      </c>
      <c r="L153" t="s">
        <v>26</v>
      </c>
      <c r="M153" t="s">
        <v>27</v>
      </c>
    </row>
    <row r="154" spans="1:13" x14ac:dyDescent="0.25">
      <c r="A154" t="s">
        <v>17</v>
      </c>
      <c r="B154" t="s">
        <v>18</v>
      </c>
      <c r="C154" t="s">
        <v>388</v>
      </c>
      <c r="D154" t="s">
        <v>389</v>
      </c>
      <c r="E154" t="s">
        <v>390</v>
      </c>
      <c r="F154" t="s">
        <v>396</v>
      </c>
      <c r="G154" t="s">
        <v>396</v>
      </c>
      <c r="H154" t="s">
        <v>392</v>
      </c>
      <c r="I154" t="s">
        <v>393</v>
      </c>
      <c r="J154" t="s">
        <v>220</v>
      </c>
      <c r="K154">
        <v>1617</v>
      </c>
      <c r="L154" t="s">
        <v>26</v>
      </c>
      <c r="M154" t="s">
        <v>27</v>
      </c>
    </row>
    <row r="155" spans="1:13" x14ac:dyDescent="0.25">
      <c r="A155" t="s">
        <v>17</v>
      </c>
      <c r="B155" t="s">
        <v>18</v>
      </c>
      <c r="C155" t="s">
        <v>388</v>
      </c>
      <c r="D155" t="s">
        <v>389</v>
      </c>
      <c r="E155" t="s">
        <v>390</v>
      </c>
      <c r="F155" t="s">
        <v>397</v>
      </c>
      <c r="G155" t="s">
        <v>397</v>
      </c>
      <c r="H155" t="s">
        <v>392</v>
      </c>
      <c r="I155" t="s">
        <v>393</v>
      </c>
      <c r="J155" t="s">
        <v>398</v>
      </c>
      <c r="K155">
        <v>36</v>
      </c>
      <c r="L155" t="s">
        <v>26</v>
      </c>
      <c r="M155" t="s">
        <v>27</v>
      </c>
    </row>
    <row r="156" spans="1:13" x14ac:dyDescent="0.25">
      <c r="A156" t="s">
        <v>17</v>
      </c>
      <c r="B156" t="s">
        <v>18</v>
      </c>
      <c r="C156" t="s">
        <v>388</v>
      </c>
      <c r="D156" t="s">
        <v>389</v>
      </c>
      <c r="E156" t="s">
        <v>390</v>
      </c>
      <c r="F156" t="s">
        <v>399</v>
      </c>
      <c r="G156" t="s">
        <v>399</v>
      </c>
      <c r="H156" t="s">
        <v>392</v>
      </c>
      <c r="I156" t="s">
        <v>393</v>
      </c>
      <c r="J156" t="s">
        <v>400</v>
      </c>
      <c r="K156">
        <v>1964</v>
      </c>
      <c r="L156" t="s">
        <v>26</v>
      </c>
      <c r="M156" t="s">
        <v>27</v>
      </c>
    </row>
    <row r="157" spans="1:13" x14ac:dyDescent="0.25">
      <c r="A157" t="s">
        <v>17</v>
      </c>
      <c r="B157" t="s">
        <v>18</v>
      </c>
      <c r="C157" t="s">
        <v>388</v>
      </c>
      <c r="D157" t="s">
        <v>389</v>
      </c>
      <c r="E157" t="s">
        <v>390</v>
      </c>
      <c r="F157" t="s">
        <v>401</v>
      </c>
      <c r="G157" t="s">
        <v>402</v>
      </c>
      <c r="H157" t="s">
        <v>392</v>
      </c>
      <c r="I157" t="s">
        <v>393</v>
      </c>
      <c r="J157" t="s">
        <v>403</v>
      </c>
      <c r="K157">
        <v>1970</v>
      </c>
      <c r="L157" t="s">
        <v>404</v>
      </c>
      <c r="M157" t="s">
        <v>58</v>
      </c>
    </row>
    <row r="158" spans="1:13" x14ac:dyDescent="0.25">
      <c r="A158" t="s">
        <v>17</v>
      </c>
      <c r="B158" t="s">
        <v>18</v>
      </c>
      <c r="C158" t="s">
        <v>388</v>
      </c>
      <c r="D158" t="s">
        <v>389</v>
      </c>
      <c r="E158" t="s">
        <v>390</v>
      </c>
      <c r="F158" t="s">
        <v>401</v>
      </c>
      <c r="G158" t="s">
        <v>405</v>
      </c>
      <c r="H158" t="s">
        <v>392</v>
      </c>
      <c r="I158" t="s">
        <v>393</v>
      </c>
      <c r="J158" t="s">
        <v>406</v>
      </c>
      <c r="K158">
        <v>1500</v>
      </c>
      <c r="L158" t="s">
        <v>404</v>
      </c>
      <c r="M158" t="s">
        <v>58</v>
      </c>
    </row>
    <row r="159" spans="1:13" x14ac:dyDescent="0.25">
      <c r="A159" t="s">
        <v>17</v>
      </c>
      <c r="B159" t="s">
        <v>18</v>
      </c>
      <c r="C159" t="s">
        <v>53</v>
      </c>
      <c r="D159" t="s">
        <v>407</v>
      </c>
      <c r="E159" t="s">
        <v>408</v>
      </c>
      <c r="F159" t="s">
        <v>409</v>
      </c>
      <c r="G159" t="s">
        <v>409</v>
      </c>
      <c r="H159" t="s">
        <v>23</v>
      </c>
      <c r="I159" t="s">
        <v>55</v>
      </c>
      <c r="J159" t="s">
        <v>410</v>
      </c>
      <c r="K159">
        <v>160</v>
      </c>
      <c r="L159" t="s">
        <v>411</v>
      </c>
      <c r="M159" t="s">
        <v>58</v>
      </c>
    </row>
    <row r="160" spans="1:13" x14ac:dyDescent="0.25">
      <c r="A160" t="s">
        <v>17</v>
      </c>
      <c r="B160" t="s">
        <v>18</v>
      </c>
      <c r="C160" t="s">
        <v>53</v>
      </c>
      <c r="D160" t="s">
        <v>407</v>
      </c>
      <c r="E160" t="s">
        <v>408</v>
      </c>
      <c r="F160" t="s">
        <v>412</v>
      </c>
      <c r="G160" t="s">
        <v>413</v>
      </c>
      <c r="H160" t="s">
        <v>23</v>
      </c>
      <c r="I160" t="s">
        <v>55</v>
      </c>
      <c r="J160" t="s">
        <v>414</v>
      </c>
      <c r="K160">
        <v>43096</v>
      </c>
      <c r="L160" t="s">
        <v>415</v>
      </c>
      <c r="M160" t="s">
        <v>58</v>
      </c>
    </row>
    <row r="161" spans="1:13" x14ac:dyDescent="0.25">
      <c r="A161" t="s">
        <v>17</v>
      </c>
      <c r="B161" t="s">
        <v>18</v>
      </c>
      <c r="C161" t="s">
        <v>53</v>
      </c>
      <c r="D161" t="s">
        <v>416</v>
      </c>
      <c r="E161" t="s">
        <v>417</v>
      </c>
      <c r="F161" t="s">
        <v>418</v>
      </c>
      <c r="G161" t="s">
        <v>418</v>
      </c>
      <c r="H161" t="s">
        <v>23</v>
      </c>
      <c r="I161" t="s">
        <v>55</v>
      </c>
      <c r="J161" t="s">
        <v>419</v>
      </c>
      <c r="K161">
        <v>3470</v>
      </c>
      <c r="L161" t="s">
        <v>26</v>
      </c>
      <c r="M161" t="s">
        <v>27</v>
      </c>
    </row>
    <row r="162" spans="1:13" x14ac:dyDescent="0.25">
      <c r="A162" t="s">
        <v>17</v>
      </c>
      <c r="B162" t="s">
        <v>18</v>
      </c>
      <c r="C162" t="s">
        <v>53</v>
      </c>
      <c r="D162" t="s">
        <v>416</v>
      </c>
      <c r="E162" t="s">
        <v>417</v>
      </c>
      <c r="F162" t="s">
        <v>420</v>
      </c>
      <c r="G162" t="s">
        <v>420</v>
      </c>
      <c r="H162" t="s">
        <v>23</v>
      </c>
      <c r="I162" t="s">
        <v>55</v>
      </c>
      <c r="J162" t="s">
        <v>421</v>
      </c>
      <c r="K162">
        <v>340</v>
      </c>
      <c r="L162" t="s">
        <v>26</v>
      </c>
      <c r="M162" t="s">
        <v>27</v>
      </c>
    </row>
    <row r="163" spans="1:13" x14ac:dyDescent="0.25">
      <c r="A163" t="s">
        <v>17</v>
      </c>
      <c r="B163" t="s">
        <v>18</v>
      </c>
      <c r="C163" t="s">
        <v>53</v>
      </c>
      <c r="D163" t="s">
        <v>416</v>
      </c>
      <c r="E163" t="s">
        <v>417</v>
      </c>
      <c r="F163" t="s">
        <v>422</v>
      </c>
      <c r="G163" t="s">
        <v>422</v>
      </c>
      <c r="H163" t="s">
        <v>23</v>
      </c>
      <c r="I163" t="s">
        <v>55</v>
      </c>
      <c r="J163" t="s">
        <v>423</v>
      </c>
      <c r="K163">
        <v>4110</v>
      </c>
      <c r="L163" t="s">
        <v>26</v>
      </c>
      <c r="M163" t="s">
        <v>27</v>
      </c>
    </row>
    <row r="164" spans="1:13" x14ac:dyDescent="0.25">
      <c r="A164" t="s">
        <v>17</v>
      </c>
      <c r="B164" t="s">
        <v>18</v>
      </c>
      <c r="C164" t="s">
        <v>53</v>
      </c>
      <c r="D164" t="s">
        <v>416</v>
      </c>
      <c r="E164" t="s">
        <v>417</v>
      </c>
      <c r="F164" t="s">
        <v>424</v>
      </c>
      <c r="G164" t="s">
        <v>424</v>
      </c>
      <c r="H164" t="s">
        <v>23</v>
      </c>
      <c r="I164" t="s">
        <v>55</v>
      </c>
      <c r="J164" t="s">
        <v>425</v>
      </c>
      <c r="K164">
        <v>28990</v>
      </c>
      <c r="L164" t="s">
        <v>26</v>
      </c>
      <c r="M164" t="s">
        <v>27</v>
      </c>
    </row>
    <row r="165" spans="1:13" x14ac:dyDescent="0.25">
      <c r="A165" t="s">
        <v>17</v>
      </c>
      <c r="B165" t="s">
        <v>18</v>
      </c>
      <c r="C165" t="s">
        <v>53</v>
      </c>
      <c r="D165" t="s">
        <v>416</v>
      </c>
      <c r="E165" t="s">
        <v>417</v>
      </c>
      <c r="F165" t="s">
        <v>426</v>
      </c>
      <c r="G165" t="s">
        <v>426</v>
      </c>
      <c r="H165" t="s">
        <v>23</v>
      </c>
      <c r="I165" t="s">
        <v>55</v>
      </c>
      <c r="J165" t="s">
        <v>427</v>
      </c>
      <c r="K165">
        <v>7600</v>
      </c>
      <c r="L165" t="s">
        <v>26</v>
      </c>
      <c r="M165" t="s">
        <v>27</v>
      </c>
    </row>
    <row r="166" spans="1:13" x14ac:dyDescent="0.25">
      <c r="A166" t="s">
        <v>17</v>
      </c>
      <c r="B166" t="s">
        <v>18</v>
      </c>
      <c r="C166" t="s">
        <v>53</v>
      </c>
      <c r="D166" t="s">
        <v>416</v>
      </c>
      <c r="E166" t="s">
        <v>417</v>
      </c>
      <c r="F166" t="s">
        <v>428</v>
      </c>
      <c r="G166" t="s">
        <v>428</v>
      </c>
      <c r="H166" t="s">
        <v>23</v>
      </c>
      <c r="I166" t="s">
        <v>55</v>
      </c>
      <c r="J166" t="s">
        <v>109</v>
      </c>
      <c r="K166">
        <v>1470</v>
      </c>
      <c r="L166" t="s">
        <v>26</v>
      </c>
      <c r="M166" t="s">
        <v>27</v>
      </c>
    </row>
    <row r="167" spans="1:13" x14ac:dyDescent="0.25">
      <c r="A167" t="s">
        <v>17</v>
      </c>
      <c r="B167" t="s">
        <v>18</v>
      </c>
      <c r="C167" t="s">
        <v>53</v>
      </c>
      <c r="D167" t="s">
        <v>429</v>
      </c>
      <c r="E167" t="s">
        <v>430</v>
      </c>
      <c r="F167" t="s">
        <v>191</v>
      </c>
      <c r="G167" t="s">
        <v>191</v>
      </c>
      <c r="H167" t="s">
        <v>23</v>
      </c>
      <c r="I167" t="s">
        <v>192</v>
      </c>
      <c r="J167" t="s">
        <v>50</v>
      </c>
      <c r="K167">
        <v>3040</v>
      </c>
      <c r="L167" t="s">
        <v>75</v>
      </c>
      <c r="M167" t="s">
        <v>58</v>
      </c>
    </row>
    <row r="168" spans="1:13" x14ac:dyDescent="0.25">
      <c r="A168" t="s">
        <v>17</v>
      </c>
      <c r="B168" t="s">
        <v>18</v>
      </c>
      <c r="C168" t="s">
        <v>53</v>
      </c>
      <c r="D168" t="s">
        <v>429</v>
      </c>
      <c r="E168" t="s">
        <v>430</v>
      </c>
      <c r="F168" t="s">
        <v>431</v>
      </c>
      <c r="G168" t="s">
        <v>431</v>
      </c>
      <c r="H168" t="s">
        <v>23</v>
      </c>
      <c r="I168" t="s">
        <v>192</v>
      </c>
      <c r="J168" t="s">
        <v>122</v>
      </c>
      <c r="K168">
        <v>5320</v>
      </c>
      <c r="L168" t="s">
        <v>26</v>
      </c>
      <c r="M168" t="s">
        <v>27</v>
      </c>
    </row>
    <row r="169" spans="1:13" x14ac:dyDescent="0.25">
      <c r="A169" t="s">
        <v>17</v>
      </c>
      <c r="B169" t="s">
        <v>18</v>
      </c>
      <c r="C169" t="s">
        <v>53</v>
      </c>
      <c r="D169" t="s">
        <v>429</v>
      </c>
      <c r="E169" t="s">
        <v>430</v>
      </c>
      <c r="F169" t="s">
        <v>432</v>
      </c>
      <c r="G169" t="s">
        <v>432</v>
      </c>
      <c r="H169" t="s">
        <v>23</v>
      </c>
      <c r="I169" t="s">
        <v>192</v>
      </c>
      <c r="J169" t="s">
        <v>433</v>
      </c>
      <c r="K169">
        <v>2180</v>
      </c>
      <c r="L169" t="s">
        <v>26</v>
      </c>
      <c r="M169" t="s">
        <v>27</v>
      </c>
    </row>
    <row r="170" spans="1:13" x14ac:dyDescent="0.25">
      <c r="A170" t="s">
        <v>17</v>
      </c>
      <c r="B170" t="s">
        <v>18</v>
      </c>
      <c r="C170" t="s">
        <v>53</v>
      </c>
      <c r="D170" t="s">
        <v>429</v>
      </c>
      <c r="E170" t="s">
        <v>430</v>
      </c>
      <c r="F170" t="s">
        <v>434</v>
      </c>
      <c r="G170" t="s">
        <v>434</v>
      </c>
      <c r="H170" t="s">
        <v>23</v>
      </c>
      <c r="I170" t="s">
        <v>192</v>
      </c>
      <c r="J170" t="s">
        <v>435</v>
      </c>
      <c r="K170">
        <v>980</v>
      </c>
      <c r="L170" t="s">
        <v>26</v>
      </c>
      <c r="M170" t="s">
        <v>27</v>
      </c>
    </row>
    <row r="171" spans="1:13" x14ac:dyDescent="0.25">
      <c r="A171" t="s">
        <v>17</v>
      </c>
      <c r="B171" t="s">
        <v>18</v>
      </c>
      <c r="C171" t="s">
        <v>53</v>
      </c>
      <c r="D171" t="s">
        <v>429</v>
      </c>
      <c r="E171" t="s">
        <v>430</v>
      </c>
      <c r="F171" t="s">
        <v>436</v>
      </c>
      <c r="G171" t="s">
        <v>436</v>
      </c>
      <c r="H171" t="s">
        <v>23</v>
      </c>
      <c r="I171" t="s">
        <v>192</v>
      </c>
      <c r="J171" t="s">
        <v>437</v>
      </c>
      <c r="K171">
        <v>1539</v>
      </c>
      <c r="L171" t="s">
        <v>26</v>
      </c>
      <c r="M171" t="s">
        <v>27</v>
      </c>
    </row>
    <row r="172" spans="1:13" x14ac:dyDescent="0.25">
      <c r="A172" t="s">
        <v>17</v>
      </c>
      <c r="B172" t="s">
        <v>18</v>
      </c>
      <c r="C172" t="s">
        <v>53</v>
      </c>
      <c r="D172" t="s">
        <v>429</v>
      </c>
      <c r="E172" t="s">
        <v>430</v>
      </c>
      <c r="F172" t="s">
        <v>438</v>
      </c>
      <c r="G172" t="s">
        <v>438</v>
      </c>
      <c r="H172" t="s">
        <v>23</v>
      </c>
      <c r="I172" t="s">
        <v>192</v>
      </c>
      <c r="J172" t="s">
        <v>439</v>
      </c>
      <c r="K172">
        <v>444</v>
      </c>
      <c r="L172" t="s">
        <v>26</v>
      </c>
      <c r="M172" t="s">
        <v>27</v>
      </c>
    </row>
    <row r="173" spans="1:13" x14ac:dyDescent="0.25">
      <c r="A173" t="s">
        <v>17</v>
      </c>
      <c r="B173" t="s">
        <v>18</v>
      </c>
      <c r="C173" t="s">
        <v>53</v>
      </c>
      <c r="D173" t="s">
        <v>429</v>
      </c>
      <c r="E173" t="s">
        <v>430</v>
      </c>
      <c r="F173" t="s">
        <v>440</v>
      </c>
      <c r="G173" t="s">
        <v>440</v>
      </c>
      <c r="H173" t="s">
        <v>23</v>
      </c>
      <c r="I173" t="s">
        <v>192</v>
      </c>
      <c r="J173" t="s">
        <v>441</v>
      </c>
      <c r="K173">
        <v>7047</v>
      </c>
      <c r="L173" t="s">
        <v>442</v>
      </c>
      <c r="M173" t="s">
        <v>58</v>
      </c>
    </row>
    <row r="174" spans="1:13" x14ac:dyDescent="0.25">
      <c r="A174" t="s">
        <v>17</v>
      </c>
      <c r="B174" t="s">
        <v>18</v>
      </c>
      <c r="C174" t="s">
        <v>53</v>
      </c>
      <c r="D174" t="s">
        <v>429</v>
      </c>
      <c r="E174" t="s">
        <v>430</v>
      </c>
      <c r="F174" t="s">
        <v>443</v>
      </c>
      <c r="G174" t="s">
        <v>443</v>
      </c>
      <c r="H174" t="s">
        <v>23</v>
      </c>
      <c r="I174" t="s">
        <v>192</v>
      </c>
      <c r="J174" t="s">
        <v>444</v>
      </c>
      <c r="K174">
        <v>137</v>
      </c>
      <c r="L174" t="s">
        <v>442</v>
      </c>
      <c r="M174" t="s">
        <v>58</v>
      </c>
    </row>
    <row r="175" spans="1:13" x14ac:dyDescent="0.25">
      <c r="A175" t="s">
        <v>17</v>
      </c>
      <c r="B175" t="s">
        <v>18</v>
      </c>
      <c r="C175" t="s">
        <v>53</v>
      </c>
      <c r="D175" t="s">
        <v>429</v>
      </c>
      <c r="E175" t="s">
        <v>430</v>
      </c>
      <c r="F175" t="s">
        <v>445</v>
      </c>
      <c r="G175" t="s">
        <v>445</v>
      </c>
      <c r="H175" t="s">
        <v>23</v>
      </c>
      <c r="I175" t="s">
        <v>55</v>
      </c>
      <c r="J175" t="s">
        <v>446</v>
      </c>
      <c r="K175">
        <v>150</v>
      </c>
      <c r="L175" t="s">
        <v>26</v>
      </c>
      <c r="M175" t="s">
        <v>27</v>
      </c>
    </row>
    <row r="176" spans="1:13" x14ac:dyDescent="0.25">
      <c r="A176" t="s">
        <v>17</v>
      </c>
      <c r="B176" t="s">
        <v>18</v>
      </c>
      <c r="C176" t="s">
        <v>53</v>
      </c>
      <c r="D176" t="s">
        <v>429</v>
      </c>
      <c r="E176" t="s">
        <v>430</v>
      </c>
      <c r="F176" t="s">
        <v>447</v>
      </c>
      <c r="G176" t="s">
        <v>447</v>
      </c>
      <c r="H176" t="s">
        <v>23</v>
      </c>
      <c r="I176" t="s">
        <v>55</v>
      </c>
      <c r="J176" t="s">
        <v>448</v>
      </c>
      <c r="K176">
        <v>1910</v>
      </c>
      <c r="L176" t="s">
        <v>26</v>
      </c>
      <c r="M176" t="s">
        <v>27</v>
      </c>
    </row>
    <row r="177" spans="1:13" x14ac:dyDescent="0.25">
      <c r="A177" t="s">
        <v>17</v>
      </c>
      <c r="B177" t="s">
        <v>18</v>
      </c>
      <c r="C177" t="s">
        <v>53</v>
      </c>
      <c r="D177" t="s">
        <v>429</v>
      </c>
      <c r="E177" t="s">
        <v>430</v>
      </c>
      <c r="F177" t="s">
        <v>449</v>
      </c>
      <c r="G177" t="s">
        <v>449</v>
      </c>
      <c r="H177" t="s">
        <v>23</v>
      </c>
      <c r="I177" t="s">
        <v>55</v>
      </c>
      <c r="J177" t="s">
        <v>450</v>
      </c>
      <c r="K177">
        <v>1290</v>
      </c>
      <c r="L177" t="s">
        <v>26</v>
      </c>
      <c r="M177" t="s">
        <v>27</v>
      </c>
    </row>
    <row r="178" spans="1:13" x14ac:dyDescent="0.25">
      <c r="A178" t="s">
        <v>17</v>
      </c>
      <c r="B178" t="s">
        <v>18</v>
      </c>
      <c r="C178" t="s">
        <v>53</v>
      </c>
      <c r="D178" t="s">
        <v>429</v>
      </c>
      <c r="E178" t="s">
        <v>430</v>
      </c>
      <c r="F178" t="s">
        <v>451</v>
      </c>
      <c r="G178" t="s">
        <v>451</v>
      </c>
      <c r="H178" t="s">
        <v>23</v>
      </c>
      <c r="I178" t="s">
        <v>55</v>
      </c>
      <c r="J178" t="s">
        <v>452</v>
      </c>
      <c r="K178">
        <v>3450</v>
      </c>
      <c r="L178" t="s">
        <v>26</v>
      </c>
      <c r="M178" t="s">
        <v>27</v>
      </c>
    </row>
    <row r="179" spans="1:13" x14ac:dyDescent="0.25">
      <c r="A179" t="s">
        <v>17</v>
      </c>
      <c r="B179" t="s">
        <v>18</v>
      </c>
      <c r="C179" t="s">
        <v>53</v>
      </c>
      <c r="D179" t="s">
        <v>429</v>
      </c>
      <c r="E179" t="s">
        <v>430</v>
      </c>
      <c r="F179" t="s">
        <v>453</v>
      </c>
      <c r="G179" t="s">
        <v>453</v>
      </c>
      <c r="H179" t="s">
        <v>23</v>
      </c>
      <c r="I179" t="s">
        <v>55</v>
      </c>
      <c r="J179" t="s">
        <v>454</v>
      </c>
      <c r="K179">
        <v>3900</v>
      </c>
      <c r="L179" t="s">
        <v>26</v>
      </c>
      <c r="M179" t="s">
        <v>27</v>
      </c>
    </row>
    <row r="180" spans="1:13" x14ac:dyDescent="0.25">
      <c r="A180" t="s">
        <v>17</v>
      </c>
      <c r="B180" t="s">
        <v>18</v>
      </c>
      <c r="C180" t="s">
        <v>53</v>
      </c>
      <c r="D180" t="s">
        <v>429</v>
      </c>
      <c r="E180" t="s">
        <v>430</v>
      </c>
      <c r="F180" t="s">
        <v>455</v>
      </c>
      <c r="G180" t="s">
        <v>455</v>
      </c>
      <c r="H180" t="s">
        <v>23</v>
      </c>
      <c r="I180" t="s">
        <v>55</v>
      </c>
      <c r="J180" t="s">
        <v>456</v>
      </c>
      <c r="K180">
        <v>420</v>
      </c>
      <c r="L180" t="s">
        <v>57</v>
      </c>
      <c r="M180" t="s">
        <v>58</v>
      </c>
    </row>
    <row r="181" spans="1:13" x14ac:dyDescent="0.25">
      <c r="A181" t="s">
        <v>17</v>
      </c>
      <c r="B181" t="s">
        <v>18</v>
      </c>
      <c r="C181" t="s">
        <v>53</v>
      </c>
      <c r="D181" t="s">
        <v>429</v>
      </c>
      <c r="E181" t="s">
        <v>430</v>
      </c>
      <c r="F181" t="s">
        <v>457</v>
      </c>
      <c r="G181" t="s">
        <v>457</v>
      </c>
      <c r="H181" t="s">
        <v>23</v>
      </c>
      <c r="I181" t="s">
        <v>55</v>
      </c>
      <c r="J181" t="s">
        <v>458</v>
      </c>
      <c r="K181">
        <v>40</v>
      </c>
      <c r="L181" t="s">
        <v>75</v>
      </c>
      <c r="M181" t="s">
        <v>58</v>
      </c>
    </row>
    <row r="182" spans="1:13" x14ac:dyDescent="0.25">
      <c r="A182" t="s">
        <v>17</v>
      </c>
      <c r="B182" t="s">
        <v>18</v>
      </c>
      <c r="C182" t="s">
        <v>53</v>
      </c>
      <c r="D182" t="s">
        <v>429</v>
      </c>
      <c r="E182" t="s">
        <v>430</v>
      </c>
      <c r="F182" t="s">
        <v>459</v>
      </c>
      <c r="G182" t="s">
        <v>459</v>
      </c>
      <c r="H182" t="s">
        <v>23</v>
      </c>
      <c r="I182" t="s">
        <v>55</v>
      </c>
      <c r="J182" t="s">
        <v>460</v>
      </c>
      <c r="K182">
        <v>3190</v>
      </c>
      <c r="L182" t="s">
        <v>26</v>
      </c>
      <c r="M182" t="s">
        <v>27</v>
      </c>
    </row>
    <row r="183" spans="1:13" x14ac:dyDescent="0.25">
      <c r="A183" t="s">
        <v>17</v>
      </c>
      <c r="B183" t="s">
        <v>18</v>
      </c>
      <c r="C183" t="s">
        <v>53</v>
      </c>
      <c r="D183" t="s">
        <v>429</v>
      </c>
      <c r="E183" t="s">
        <v>430</v>
      </c>
      <c r="F183" t="s">
        <v>461</v>
      </c>
      <c r="G183" t="s">
        <v>461</v>
      </c>
      <c r="H183" t="s">
        <v>23</v>
      </c>
      <c r="I183" t="s">
        <v>55</v>
      </c>
      <c r="J183" t="s">
        <v>462</v>
      </c>
      <c r="K183">
        <v>10</v>
      </c>
      <c r="L183" t="s">
        <v>75</v>
      </c>
      <c r="M183" t="s">
        <v>58</v>
      </c>
    </row>
    <row r="184" spans="1:13" x14ac:dyDescent="0.25">
      <c r="A184" t="s">
        <v>17</v>
      </c>
      <c r="B184" t="s">
        <v>18</v>
      </c>
      <c r="C184" t="s">
        <v>53</v>
      </c>
      <c r="D184" t="s">
        <v>429</v>
      </c>
      <c r="E184" t="s">
        <v>430</v>
      </c>
      <c r="F184" t="s">
        <v>463</v>
      </c>
      <c r="G184" t="s">
        <v>463</v>
      </c>
      <c r="H184" t="s">
        <v>23</v>
      </c>
      <c r="I184" t="s">
        <v>55</v>
      </c>
      <c r="J184" t="s">
        <v>464</v>
      </c>
      <c r="K184">
        <v>2380</v>
      </c>
      <c r="L184" t="s">
        <v>465</v>
      </c>
      <c r="M184" t="s">
        <v>58</v>
      </c>
    </row>
    <row r="185" spans="1:13" x14ac:dyDescent="0.25">
      <c r="A185" t="s">
        <v>17</v>
      </c>
      <c r="B185" t="s">
        <v>18</v>
      </c>
      <c r="C185" t="s">
        <v>53</v>
      </c>
      <c r="D185" t="s">
        <v>429</v>
      </c>
      <c r="E185" t="s">
        <v>430</v>
      </c>
      <c r="F185" t="s">
        <v>466</v>
      </c>
      <c r="G185" t="s">
        <v>466</v>
      </c>
      <c r="H185" t="s">
        <v>23</v>
      </c>
      <c r="I185" t="s">
        <v>55</v>
      </c>
      <c r="J185" t="s">
        <v>467</v>
      </c>
      <c r="K185">
        <v>1800</v>
      </c>
      <c r="L185" t="s">
        <v>26</v>
      </c>
      <c r="M185" t="s">
        <v>27</v>
      </c>
    </row>
    <row r="186" spans="1:13" x14ac:dyDescent="0.25">
      <c r="A186" t="s">
        <v>17</v>
      </c>
      <c r="B186" t="s">
        <v>18</v>
      </c>
      <c r="C186" t="s">
        <v>53</v>
      </c>
      <c r="D186" t="s">
        <v>429</v>
      </c>
      <c r="E186" t="s">
        <v>430</v>
      </c>
      <c r="F186" t="s">
        <v>468</v>
      </c>
      <c r="G186" t="s">
        <v>468</v>
      </c>
      <c r="H186" t="s">
        <v>23</v>
      </c>
      <c r="I186" t="s">
        <v>55</v>
      </c>
      <c r="J186" t="s">
        <v>171</v>
      </c>
      <c r="K186">
        <v>1350</v>
      </c>
      <c r="L186" t="s">
        <v>26</v>
      </c>
      <c r="M186" t="s">
        <v>27</v>
      </c>
    </row>
    <row r="187" spans="1:13" x14ac:dyDescent="0.25">
      <c r="A187" t="s">
        <v>17</v>
      </c>
      <c r="B187" t="s">
        <v>18</v>
      </c>
      <c r="C187" t="s">
        <v>53</v>
      </c>
      <c r="D187" t="s">
        <v>429</v>
      </c>
      <c r="E187" t="s">
        <v>430</v>
      </c>
      <c r="F187" t="s">
        <v>469</v>
      </c>
      <c r="G187" t="s">
        <v>469</v>
      </c>
      <c r="H187" t="s">
        <v>23</v>
      </c>
      <c r="I187" t="s">
        <v>55</v>
      </c>
      <c r="J187" t="s">
        <v>470</v>
      </c>
      <c r="K187">
        <v>3140</v>
      </c>
      <c r="L187" t="s">
        <v>26</v>
      </c>
      <c r="M187" t="s">
        <v>27</v>
      </c>
    </row>
    <row r="188" spans="1:13" x14ac:dyDescent="0.25">
      <c r="A188" t="s">
        <v>17</v>
      </c>
      <c r="B188" t="s">
        <v>18</v>
      </c>
      <c r="C188" t="s">
        <v>53</v>
      </c>
      <c r="D188" t="s">
        <v>429</v>
      </c>
      <c r="E188" t="s">
        <v>430</v>
      </c>
      <c r="F188" t="s">
        <v>471</v>
      </c>
      <c r="G188" t="s">
        <v>471</v>
      </c>
      <c r="H188" t="s">
        <v>23</v>
      </c>
      <c r="I188" t="s">
        <v>55</v>
      </c>
      <c r="J188" t="s">
        <v>472</v>
      </c>
      <c r="K188">
        <v>2810</v>
      </c>
      <c r="L188" t="s">
        <v>75</v>
      </c>
      <c r="M188" t="s">
        <v>58</v>
      </c>
    </row>
    <row r="189" spans="1:13" x14ac:dyDescent="0.25">
      <c r="A189" t="s">
        <v>17</v>
      </c>
      <c r="B189" t="s">
        <v>18</v>
      </c>
      <c r="C189" t="s">
        <v>53</v>
      </c>
      <c r="D189" t="s">
        <v>429</v>
      </c>
      <c r="E189" t="s">
        <v>430</v>
      </c>
      <c r="F189" t="s">
        <v>473</v>
      </c>
      <c r="G189" t="s">
        <v>473</v>
      </c>
      <c r="H189" t="s">
        <v>23</v>
      </c>
      <c r="I189" t="s">
        <v>55</v>
      </c>
      <c r="J189" t="s">
        <v>474</v>
      </c>
      <c r="K189">
        <v>920</v>
      </c>
      <c r="L189" t="s">
        <v>26</v>
      </c>
      <c r="M189" t="s">
        <v>27</v>
      </c>
    </row>
    <row r="190" spans="1:13" x14ac:dyDescent="0.25">
      <c r="A190" t="s">
        <v>17</v>
      </c>
      <c r="B190" t="s">
        <v>18</v>
      </c>
      <c r="C190" t="s">
        <v>53</v>
      </c>
      <c r="D190" t="s">
        <v>429</v>
      </c>
      <c r="E190" t="s">
        <v>430</v>
      </c>
      <c r="F190" t="s">
        <v>475</v>
      </c>
      <c r="G190" t="s">
        <v>475</v>
      </c>
      <c r="H190" t="s">
        <v>23</v>
      </c>
      <c r="I190" t="s">
        <v>55</v>
      </c>
      <c r="J190" t="s">
        <v>476</v>
      </c>
      <c r="K190">
        <v>12440</v>
      </c>
      <c r="L190" t="s">
        <v>26</v>
      </c>
      <c r="M190" t="s">
        <v>27</v>
      </c>
    </row>
    <row r="191" spans="1:13" x14ac:dyDescent="0.25">
      <c r="A191" t="s">
        <v>17</v>
      </c>
      <c r="B191" t="s">
        <v>18</v>
      </c>
      <c r="C191" t="s">
        <v>53</v>
      </c>
      <c r="D191" t="s">
        <v>429</v>
      </c>
      <c r="E191" t="s">
        <v>430</v>
      </c>
      <c r="F191" t="s">
        <v>477</v>
      </c>
      <c r="G191" t="s">
        <v>477</v>
      </c>
      <c r="H191" t="s">
        <v>23</v>
      </c>
      <c r="I191" t="s">
        <v>55</v>
      </c>
      <c r="J191" t="s">
        <v>478</v>
      </c>
      <c r="K191">
        <v>205</v>
      </c>
      <c r="L191" t="s">
        <v>75</v>
      </c>
      <c r="M191" t="s">
        <v>58</v>
      </c>
    </row>
    <row r="192" spans="1:13" x14ac:dyDescent="0.25">
      <c r="A192" t="s">
        <v>17</v>
      </c>
      <c r="B192" t="s">
        <v>18</v>
      </c>
      <c r="C192" t="s">
        <v>53</v>
      </c>
      <c r="D192" t="s">
        <v>429</v>
      </c>
      <c r="E192" t="s">
        <v>430</v>
      </c>
      <c r="F192" t="s">
        <v>479</v>
      </c>
      <c r="G192" t="s">
        <v>479</v>
      </c>
      <c r="H192" t="s">
        <v>23</v>
      </c>
      <c r="I192" t="s">
        <v>55</v>
      </c>
      <c r="J192" t="s">
        <v>480</v>
      </c>
      <c r="K192">
        <v>5265</v>
      </c>
      <c r="L192" t="s">
        <v>481</v>
      </c>
      <c r="M192" t="s">
        <v>58</v>
      </c>
    </row>
    <row r="193" spans="1:13" x14ac:dyDescent="0.25">
      <c r="A193" t="s">
        <v>17</v>
      </c>
      <c r="B193" t="s">
        <v>18</v>
      </c>
      <c r="C193" t="s">
        <v>53</v>
      </c>
      <c r="D193" t="s">
        <v>429</v>
      </c>
      <c r="E193" t="s">
        <v>430</v>
      </c>
      <c r="F193" t="s">
        <v>482</v>
      </c>
      <c r="G193" t="s">
        <v>482</v>
      </c>
      <c r="H193" t="s">
        <v>23</v>
      </c>
      <c r="I193" t="s">
        <v>55</v>
      </c>
      <c r="J193" t="s">
        <v>483</v>
      </c>
      <c r="K193">
        <v>45</v>
      </c>
      <c r="L193" t="s">
        <v>75</v>
      </c>
      <c r="M193" t="s">
        <v>58</v>
      </c>
    </row>
    <row r="194" spans="1:13" x14ac:dyDescent="0.25">
      <c r="A194" t="s">
        <v>17</v>
      </c>
      <c r="B194" t="s">
        <v>18</v>
      </c>
      <c r="C194" t="s">
        <v>53</v>
      </c>
      <c r="D194" t="s">
        <v>429</v>
      </c>
      <c r="E194" t="s">
        <v>430</v>
      </c>
      <c r="F194" t="s">
        <v>484</v>
      </c>
      <c r="G194" t="s">
        <v>484</v>
      </c>
      <c r="H194" t="s">
        <v>23</v>
      </c>
      <c r="I194" t="s">
        <v>55</v>
      </c>
      <c r="J194" t="s">
        <v>485</v>
      </c>
      <c r="K194">
        <v>3050</v>
      </c>
      <c r="L194" t="s">
        <v>26</v>
      </c>
      <c r="M194" t="s">
        <v>27</v>
      </c>
    </row>
    <row r="195" spans="1:13" x14ac:dyDescent="0.25">
      <c r="A195" t="s">
        <v>17</v>
      </c>
      <c r="B195" t="s">
        <v>18</v>
      </c>
      <c r="C195" t="s">
        <v>53</v>
      </c>
      <c r="D195" t="s">
        <v>429</v>
      </c>
      <c r="E195" t="s">
        <v>430</v>
      </c>
      <c r="F195" t="s">
        <v>486</v>
      </c>
      <c r="G195" t="s">
        <v>486</v>
      </c>
      <c r="H195" t="s">
        <v>23</v>
      </c>
      <c r="I195" t="s">
        <v>55</v>
      </c>
      <c r="J195" t="s">
        <v>487</v>
      </c>
      <c r="K195">
        <v>3000</v>
      </c>
      <c r="L195" t="s">
        <v>488</v>
      </c>
      <c r="M195" t="s">
        <v>58</v>
      </c>
    </row>
    <row r="196" spans="1:13" x14ac:dyDescent="0.25">
      <c r="A196" t="s">
        <v>17</v>
      </c>
      <c r="B196" t="s">
        <v>18</v>
      </c>
      <c r="C196" t="s">
        <v>193</v>
      </c>
      <c r="D196" t="s">
        <v>429</v>
      </c>
      <c r="E196" t="s">
        <v>430</v>
      </c>
      <c r="F196" t="s">
        <v>205</v>
      </c>
      <c r="G196" t="s">
        <v>206</v>
      </c>
      <c r="H196" t="s">
        <v>23</v>
      </c>
      <c r="I196" t="s">
        <v>195</v>
      </c>
      <c r="J196" t="s">
        <v>207</v>
      </c>
      <c r="K196">
        <v>2050</v>
      </c>
      <c r="L196" t="s">
        <v>26</v>
      </c>
      <c r="M196" t="s">
        <v>27</v>
      </c>
    </row>
    <row r="197" spans="1:13" x14ac:dyDescent="0.25">
      <c r="A197" t="s">
        <v>17</v>
      </c>
      <c r="B197" t="s">
        <v>18</v>
      </c>
      <c r="C197" t="s">
        <v>53</v>
      </c>
      <c r="D197" t="s">
        <v>429</v>
      </c>
      <c r="E197" t="s">
        <v>430</v>
      </c>
      <c r="F197" t="s">
        <v>489</v>
      </c>
      <c r="G197" t="s">
        <v>490</v>
      </c>
      <c r="H197" t="s">
        <v>23</v>
      </c>
      <c r="I197" t="s">
        <v>55</v>
      </c>
      <c r="J197" t="s">
        <v>491</v>
      </c>
      <c r="K197">
        <v>750</v>
      </c>
      <c r="L197" t="s">
        <v>492</v>
      </c>
      <c r="M197" t="s">
        <v>58</v>
      </c>
    </row>
    <row r="198" spans="1:13" x14ac:dyDescent="0.25">
      <c r="A198" t="s">
        <v>17</v>
      </c>
      <c r="B198" t="s">
        <v>18</v>
      </c>
      <c r="C198" t="s">
        <v>53</v>
      </c>
      <c r="D198" t="s">
        <v>429</v>
      </c>
      <c r="E198" t="s">
        <v>430</v>
      </c>
      <c r="F198" t="s">
        <v>489</v>
      </c>
      <c r="G198" t="s">
        <v>493</v>
      </c>
      <c r="H198" t="s">
        <v>23</v>
      </c>
      <c r="I198" t="s">
        <v>55</v>
      </c>
      <c r="J198" t="s">
        <v>182</v>
      </c>
      <c r="K198">
        <v>900</v>
      </c>
      <c r="L198" t="s">
        <v>492</v>
      </c>
      <c r="M198" t="s">
        <v>58</v>
      </c>
    </row>
    <row r="199" spans="1:13" x14ac:dyDescent="0.25">
      <c r="A199" t="s">
        <v>17</v>
      </c>
      <c r="B199" t="s">
        <v>18</v>
      </c>
      <c r="C199" t="s">
        <v>53</v>
      </c>
      <c r="D199" t="s">
        <v>429</v>
      </c>
      <c r="E199" t="s">
        <v>430</v>
      </c>
      <c r="F199" t="s">
        <v>494</v>
      </c>
      <c r="G199" t="s">
        <v>495</v>
      </c>
      <c r="H199" t="s">
        <v>23</v>
      </c>
      <c r="I199" t="s">
        <v>55</v>
      </c>
      <c r="J199" t="s">
        <v>496</v>
      </c>
      <c r="K199">
        <v>4210</v>
      </c>
      <c r="L199" t="s">
        <v>57</v>
      </c>
      <c r="M199" t="s">
        <v>58</v>
      </c>
    </row>
    <row r="200" spans="1:13" x14ac:dyDescent="0.25">
      <c r="A200" t="s">
        <v>17</v>
      </c>
      <c r="B200" t="s">
        <v>18</v>
      </c>
      <c r="C200" t="s">
        <v>53</v>
      </c>
      <c r="D200" t="s">
        <v>429</v>
      </c>
      <c r="E200" t="s">
        <v>430</v>
      </c>
      <c r="F200" t="s">
        <v>494</v>
      </c>
      <c r="G200" t="s">
        <v>497</v>
      </c>
      <c r="H200" t="s">
        <v>23</v>
      </c>
      <c r="I200" t="s">
        <v>55</v>
      </c>
      <c r="J200" t="s">
        <v>498</v>
      </c>
      <c r="K200">
        <v>320</v>
      </c>
      <c r="L200" t="s">
        <v>57</v>
      </c>
      <c r="M200" t="s">
        <v>58</v>
      </c>
    </row>
    <row r="201" spans="1:13" x14ac:dyDescent="0.25">
      <c r="A201" t="s">
        <v>17</v>
      </c>
      <c r="B201" t="s">
        <v>18</v>
      </c>
      <c r="C201" t="s">
        <v>53</v>
      </c>
      <c r="D201" t="s">
        <v>429</v>
      </c>
      <c r="E201" t="s">
        <v>430</v>
      </c>
      <c r="F201" t="s">
        <v>499</v>
      </c>
      <c r="G201" t="s">
        <v>500</v>
      </c>
      <c r="H201" t="s">
        <v>23</v>
      </c>
      <c r="I201" t="s">
        <v>55</v>
      </c>
      <c r="J201" t="s">
        <v>501</v>
      </c>
      <c r="K201">
        <v>6736</v>
      </c>
      <c r="L201" t="s">
        <v>481</v>
      </c>
      <c r="M201" t="s">
        <v>58</v>
      </c>
    </row>
    <row r="202" spans="1:13" x14ac:dyDescent="0.25">
      <c r="A202" t="s">
        <v>17</v>
      </c>
      <c r="B202" t="s">
        <v>18</v>
      </c>
      <c r="C202" t="s">
        <v>53</v>
      </c>
      <c r="D202" t="s">
        <v>429</v>
      </c>
      <c r="E202" t="s">
        <v>430</v>
      </c>
      <c r="F202" t="s">
        <v>499</v>
      </c>
      <c r="G202" t="s">
        <v>502</v>
      </c>
      <c r="H202" t="s">
        <v>23</v>
      </c>
      <c r="I202" t="s">
        <v>55</v>
      </c>
      <c r="J202" t="s">
        <v>503</v>
      </c>
      <c r="K202">
        <v>192</v>
      </c>
      <c r="L202" t="s">
        <v>481</v>
      </c>
      <c r="M202" t="s">
        <v>58</v>
      </c>
    </row>
    <row r="203" spans="1:13" x14ac:dyDescent="0.25">
      <c r="A203" t="s">
        <v>17</v>
      </c>
      <c r="B203" t="s">
        <v>18</v>
      </c>
      <c r="C203" t="s">
        <v>53</v>
      </c>
      <c r="D203" t="s">
        <v>429</v>
      </c>
      <c r="E203" t="s">
        <v>430</v>
      </c>
      <c r="F203" t="s">
        <v>499</v>
      </c>
      <c r="G203" t="s">
        <v>504</v>
      </c>
      <c r="H203" t="s">
        <v>23</v>
      </c>
      <c r="I203" t="s">
        <v>55</v>
      </c>
      <c r="J203" t="s">
        <v>505</v>
      </c>
      <c r="K203">
        <v>1398</v>
      </c>
      <c r="L203" t="s">
        <v>481</v>
      </c>
      <c r="M203" t="s">
        <v>58</v>
      </c>
    </row>
    <row r="204" spans="1:13" x14ac:dyDescent="0.25">
      <c r="A204" t="s">
        <v>17</v>
      </c>
      <c r="B204" t="s">
        <v>18</v>
      </c>
      <c r="C204" t="s">
        <v>53</v>
      </c>
      <c r="D204" t="s">
        <v>429</v>
      </c>
      <c r="E204" t="s">
        <v>430</v>
      </c>
      <c r="F204" t="s">
        <v>499</v>
      </c>
      <c r="G204" t="s">
        <v>506</v>
      </c>
      <c r="H204" t="s">
        <v>23</v>
      </c>
      <c r="I204" t="s">
        <v>55</v>
      </c>
      <c r="J204" t="s">
        <v>507</v>
      </c>
      <c r="K204">
        <v>10784</v>
      </c>
      <c r="L204" t="s">
        <v>481</v>
      </c>
      <c r="M204" t="s">
        <v>58</v>
      </c>
    </row>
    <row r="205" spans="1:13" x14ac:dyDescent="0.25">
      <c r="A205" t="s">
        <v>17</v>
      </c>
      <c r="B205" t="s">
        <v>18</v>
      </c>
      <c r="C205" t="s">
        <v>53</v>
      </c>
      <c r="D205" t="s">
        <v>429</v>
      </c>
      <c r="E205" t="s">
        <v>430</v>
      </c>
      <c r="F205" t="s">
        <v>499</v>
      </c>
      <c r="G205" t="s">
        <v>508</v>
      </c>
      <c r="H205" t="s">
        <v>23</v>
      </c>
      <c r="I205" t="s">
        <v>55</v>
      </c>
      <c r="J205" t="s">
        <v>509</v>
      </c>
      <c r="K205">
        <v>746</v>
      </c>
      <c r="L205" t="s">
        <v>481</v>
      </c>
      <c r="M205" t="s">
        <v>58</v>
      </c>
    </row>
    <row r="206" spans="1:13" x14ac:dyDescent="0.25">
      <c r="A206" t="s">
        <v>17</v>
      </c>
      <c r="B206" t="s">
        <v>18</v>
      </c>
      <c r="C206" t="s">
        <v>53</v>
      </c>
      <c r="D206" t="s">
        <v>429</v>
      </c>
      <c r="E206" t="s">
        <v>430</v>
      </c>
      <c r="F206" t="s">
        <v>499</v>
      </c>
      <c r="G206" t="s">
        <v>510</v>
      </c>
      <c r="H206" t="s">
        <v>23</v>
      </c>
      <c r="I206" t="s">
        <v>55</v>
      </c>
      <c r="J206" t="s">
        <v>511</v>
      </c>
      <c r="K206">
        <v>10</v>
      </c>
      <c r="L206" t="s">
        <v>481</v>
      </c>
      <c r="M206" t="s">
        <v>58</v>
      </c>
    </row>
    <row r="207" spans="1:13" x14ac:dyDescent="0.25">
      <c r="A207" t="s">
        <v>17</v>
      </c>
      <c r="B207" t="s">
        <v>18</v>
      </c>
      <c r="C207" t="s">
        <v>53</v>
      </c>
      <c r="D207" t="s">
        <v>429</v>
      </c>
      <c r="E207" t="s">
        <v>430</v>
      </c>
      <c r="F207" t="s">
        <v>499</v>
      </c>
      <c r="G207" t="s">
        <v>512</v>
      </c>
      <c r="H207" t="s">
        <v>23</v>
      </c>
      <c r="I207" t="s">
        <v>55</v>
      </c>
      <c r="J207" t="s">
        <v>513</v>
      </c>
      <c r="K207">
        <v>3700</v>
      </c>
      <c r="L207" t="s">
        <v>481</v>
      </c>
      <c r="M207" t="s">
        <v>58</v>
      </c>
    </row>
    <row r="208" spans="1:13" x14ac:dyDescent="0.25">
      <c r="A208" t="s">
        <v>17</v>
      </c>
      <c r="B208" t="s">
        <v>18</v>
      </c>
      <c r="C208" t="s">
        <v>53</v>
      </c>
      <c r="D208" t="s">
        <v>429</v>
      </c>
      <c r="E208" t="s">
        <v>430</v>
      </c>
      <c r="F208" t="s">
        <v>499</v>
      </c>
      <c r="G208" t="s">
        <v>514</v>
      </c>
      <c r="H208" t="s">
        <v>23</v>
      </c>
      <c r="I208" t="s">
        <v>55</v>
      </c>
      <c r="J208" t="s">
        <v>515</v>
      </c>
      <c r="K208">
        <v>6000</v>
      </c>
      <c r="L208" t="s">
        <v>481</v>
      </c>
      <c r="M208" t="s">
        <v>58</v>
      </c>
    </row>
    <row r="209" spans="1:13" x14ac:dyDescent="0.25">
      <c r="A209" t="s">
        <v>17</v>
      </c>
      <c r="B209" t="s">
        <v>18</v>
      </c>
      <c r="C209" t="s">
        <v>53</v>
      </c>
      <c r="D209" t="s">
        <v>429</v>
      </c>
      <c r="E209" t="s">
        <v>430</v>
      </c>
      <c r="F209" t="s">
        <v>516</v>
      </c>
      <c r="G209" t="s">
        <v>517</v>
      </c>
      <c r="H209" t="s">
        <v>23</v>
      </c>
      <c r="I209" t="s">
        <v>55</v>
      </c>
      <c r="J209" t="s">
        <v>518</v>
      </c>
      <c r="K209">
        <v>4003</v>
      </c>
      <c r="L209" t="s">
        <v>519</v>
      </c>
      <c r="M209" t="s">
        <v>58</v>
      </c>
    </row>
    <row r="210" spans="1:13" x14ac:dyDescent="0.25">
      <c r="A210" t="s">
        <v>17</v>
      </c>
      <c r="B210" t="s">
        <v>18</v>
      </c>
      <c r="C210" t="s">
        <v>53</v>
      </c>
      <c r="D210" t="s">
        <v>429</v>
      </c>
      <c r="E210" t="s">
        <v>430</v>
      </c>
      <c r="F210" t="s">
        <v>516</v>
      </c>
      <c r="G210" t="s">
        <v>520</v>
      </c>
      <c r="H210" t="s">
        <v>23</v>
      </c>
      <c r="I210" t="s">
        <v>55</v>
      </c>
      <c r="J210" t="s">
        <v>521</v>
      </c>
      <c r="K210">
        <v>927</v>
      </c>
      <c r="L210" t="s">
        <v>519</v>
      </c>
      <c r="M210" t="s">
        <v>58</v>
      </c>
    </row>
    <row r="211" spans="1:13" x14ac:dyDescent="0.25">
      <c r="A211" t="s">
        <v>17</v>
      </c>
      <c r="B211" t="s">
        <v>18</v>
      </c>
      <c r="C211" t="s">
        <v>53</v>
      </c>
      <c r="D211" t="s">
        <v>429</v>
      </c>
      <c r="E211" t="s">
        <v>430</v>
      </c>
      <c r="F211" t="s">
        <v>516</v>
      </c>
      <c r="G211" t="s">
        <v>522</v>
      </c>
      <c r="H211" t="s">
        <v>23</v>
      </c>
      <c r="I211" t="s">
        <v>55</v>
      </c>
      <c r="J211" t="s">
        <v>523</v>
      </c>
      <c r="K211">
        <v>2650</v>
      </c>
      <c r="L211" t="s">
        <v>519</v>
      </c>
      <c r="M211" t="s">
        <v>58</v>
      </c>
    </row>
    <row r="212" spans="1:13" x14ac:dyDescent="0.25">
      <c r="A212" t="s">
        <v>17</v>
      </c>
      <c r="B212" t="s">
        <v>18</v>
      </c>
      <c r="C212" t="s">
        <v>53</v>
      </c>
      <c r="D212" t="s">
        <v>429</v>
      </c>
      <c r="E212" t="s">
        <v>430</v>
      </c>
      <c r="F212" t="s">
        <v>524</v>
      </c>
      <c r="G212" t="s">
        <v>525</v>
      </c>
      <c r="H212" t="s">
        <v>23</v>
      </c>
      <c r="I212" t="s">
        <v>192</v>
      </c>
      <c r="J212" t="s">
        <v>526</v>
      </c>
      <c r="K212">
        <v>940</v>
      </c>
      <c r="L212" t="s">
        <v>26</v>
      </c>
      <c r="M212" t="s">
        <v>27</v>
      </c>
    </row>
    <row r="213" spans="1:13" x14ac:dyDescent="0.25">
      <c r="A213" t="s">
        <v>17</v>
      </c>
      <c r="B213" t="s">
        <v>18</v>
      </c>
      <c r="C213" t="s">
        <v>53</v>
      </c>
      <c r="D213" t="s">
        <v>429</v>
      </c>
      <c r="E213" t="s">
        <v>430</v>
      </c>
      <c r="F213" t="s">
        <v>524</v>
      </c>
      <c r="G213" t="s">
        <v>527</v>
      </c>
      <c r="H213" t="s">
        <v>23</v>
      </c>
      <c r="I213" t="s">
        <v>192</v>
      </c>
      <c r="J213" t="s">
        <v>528</v>
      </c>
      <c r="K213">
        <v>75</v>
      </c>
      <c r="L213" t="s">
        <v>26</v>
      </c>
      <c r="M213" t="s">
        <v>27</v>
      </c>
    </row>
    <row r="214" spans="1:13" x14ac:dyDescent="0.25">
      <c r="A214" t="s">
        <v>17</v>
      </c>
      <c r="B214" t="s">
        <v>18</v>
      </c>
      <c r="C214" t="s">
        <v>53</v>
      </c>
      <c r="D214" t="s">
        <v>429</v>
      </c>
      <c r="E214" t="s">
        <v>430</v>
      </c>
      <c r="F214" t="s">
        <v>529</v>
      </c>
      <c r="G214" t="s">
        <v>530</v>
      </c>
      <c r="H214" t="s">
        <v>23</v>
      </c>
      <c r="I214" t="s">
        <v>192</v>
      </c>
      <c r="J214" t="s">
        <v>531</v>
      </c>
      <c r="K214">
        <v>2400</v>
      </c>
      <c r="L214" t="s">
        <v>26</v>
      </c>
      <c r="M214" t="s">
        <v>27</v>
      </c>
    </row>
    <row r="215" spans="1:13" x14ac:dyDescent="0.25">
      <c r="A215" t="s">
        <v>17</v>
      </c>
      <c r="B215" t="s">
        <v>18</v>
      </c>
      <c r="C215" t="s">
        <v>53</v>
      </c>
      <c r="D215" t="s">
        <v>429</v>
      </c>
      <c r="E215" t="s">
        <v>430</v>
      </c>
      <c r="F215" t="s">
        <v>529</v>
      </c>
      <c r="G215" t="s">
        <v>532</v>
      </c>
      <c r="H215" t="s">
        <v>23</v>
      </c>
      <c r="I215" t="s">
        <v>192</v>
      </c>
      <c r="J215" t="s">
        <v>533</v>
      </c>
      <c r="K215">
        <v>105</v>
      </c>
      <c r="L215" t="s">
        <v>26</v>
      </c>
      <c r="M215" t="s">
        <v>27</v>
      </c>
    </row>
    <row r="216" spans="1:13" x14ac:dyDescent="0.25">
      <c r="A216" t="s">
        <v>17</v>
      </c>
      <c r="B216" t="s">
        <v>18</v>
      </c>
      <c r="C216" t="s">
        <v>53</v>
      </c>
      <c r="D216" t="s">
        <v>429</v>
      </c>
      <c r="E216" t="s">
        <v>430</v>
      </c>
      <c r="F216" t="s">
        <v>534</v>
      </c>
      <c r="G216" t="s">
        <v>535</v>
      </c>
      <c r="H216" t="s">
        <v>23</v>
      </c>
      <c r="I216" t="s">
        <v>192</v>
      </c>
      <c r="J216" t="s">
        <v>536</v>
      </c>
      <c r="K216">
        <v>130</v>
      </c>
      <c r="L216" t="s">
        <v>26</v>
      </c>
      <c r="M216" t="s">
        <v>27</v>
      </c>
    </row>
    <row r="217" spans="1:13" x14ac:dyDescent="0.25">
      <c r="A217" t="s">
        <v>17</v>
      </c>
      <c r="B217" t="s">
        <v>18</v>
      </c>
      <c r="C217" t="s">
        <v>53</v>
      </c>
      <c r="D217" t="s">
        <v>429</v>
      </c>
      <c r="E217" t="s">
        <v>430</v>
      </c>
      <c r="F217" t="s">
        <v>537</v>
      </c>
      <c r="G217" t="s">
        <v>538</v>
      </c>
      <c r="H217" t="s">
        <v>23</v>
      </c>
      <c r="I217" t="s">
        <v>192</v>
      </c>
      <c r="J217" t="s">
        <v>539</v>
      </c>
      <c r="K217">
        <v>1190</v>
      </c>
      <c r="L217" t="s">
        <v>26</v>
      </c>
      <c r="M217" t="s">
        <v>27</v>
      </c>
    </row>
    <row r="218" spans="1:13" x14ac:dyDescent="0.25">
      <c r="A218" t="s">
        <v>17</v>
      </c>
      <c r="B218" t="s">
        <v>18</v>
      </c>
      <c r="C218" t="s">
        <v>53</v>
      </c>
      <c r="D218" t="s">
        <v>429</v>
      </c>
      <c r="E218" t="s">
        <v>430</v>
      </c>
      <c r="F218" t="s">
        <v>537</v>
      </c>
      <c r="G218" t="s">
        <v>540</v>
      </c>
      <c r="H218" t="s">
        <v>23</v>
      </c>
      <c r="I218" t="s">
        <v>192</v>
      </c>
      <c r="J218" t="s">
        <v>541</v>
      </c>
      <c r="K218">
        <v>105</v>
      </c>
      <c r="L218" t="s">
        <v>26</v>
      </c>
      <c r="M218" t="s">
        <v>27</v>
      </c>
    </row>
    <row r="219" spans="1:13" x14ac:dyDescent="0.25">
      <c r="A219" t="s">
        <v>17</v>
      </c>
      <c r="B219" t="s">
        <v>18</v>
      </c>
      <c r="C219" t="s">
        <v>53</v>
      </c>
      <c r="D219" t="s">
        <v>429</v>
      </c>
      <c r="E219" t="s">
        <v>430</v>
      </c>
      <c r="F219" t="s">
        <v>250</v>
      </c>
      <c r="G219" t="s">
        <v>251</v>
      </c>
      <c r="H219" t="s">
        <v>23</v>
      </c>
      <c r="I219" t="s">
        <v>192</v>
      </c>
      <c r="J219" t="s">
        <v>252</v>
      </c>
      <c r="K219">
        <v>21675</v>
      </c>
      <c r="L219" t="s">
        <v>253</v>
      </c>
      <c r="M219" t="s">
        <v>58</v>
      </c>
    </row>
    <row r="220" spans="1:13" x14ac:dyDescent="0.25">
      <c r="A220" t="s">
        <v>17</v>
      </c>
      <c r="B220" t="s">
        <v>18</v>
      </c>
      <c r="C220" t="s">
        <v>53</v>
      </c>
      <c r="D220" t="s">
        <v>429</v>
      </c>
      <c r="E220" t="s">
        <v>430</v>
      </c>
      <c r="F220" t="s">
        <v>542</v>
      </c>
      <c r="G220" t="s">
        <v>543</v>
      </c>
      <c r="H220" t="s">
        <v>23</v>
      </c>
      <c r="I220" t="s">
        <v>192</v>
      </c>
      <c r="J220" t="s">
        <v>544</v>
      </c>
      <c r="K220">
        <v>3000</v>
      </c>
      <c r="L220" t="s">
        <v>545</v>
      </c>
      <c r="M220" t="s">
        <v>58</v>
      </c>
    </row>
    <row r="221" spans="1:13" x14ac:dyDescent="0.25">
      <c r="A221" t="s">
        <v>17</v>
      </c>
      <c r="B221" t="s">
        <v>18</v>
      </c>
      <c r="C221" t="s">
        <v>53</v>
      </c>
      <c r="D221" t="s">
        <v>429</v>
      </c>
      <c r="E221" t="s">
        <v>430</v>
      </c>
      <c r="F221" t="s">
        <v>542</v>
      </c>
      <c r="G221" t="s">
        <v>546</v>
      </c>
      <c r="H221" t="s">
        <v>23</v>
      </c>
      <c r="I221" t="s">
        <v>192</v>
      </c>
      <c r="J221" t="s">
        <v>547</v>
      </c>
      <c r="K221">
        <v>2663</v>
      </c>
      <c r="L221" t="s">
        <v>545</v>
      </c>
      <c r="M221" t="s">
        <v>58</v>
      </c>
    </row>
    <row r="222" spans="1:13" x14ac:dyDescent="0.25">
      <c r="A222" t="s">
        <v>17</v>
      </c>
      <c r="B222" t="s">
        <v>18</v>
      </c>
      <c r="C222" t="s">
        <v>53</v>
      </c>
      <c r="D222" t="s">
        <v>429</v>
      </c>
      <c r="E222" t="s">
        <v>430</v>
      </c>
      <c r="F222" t="s">
        <v>542</v>
      </c>
      <c r="G222" t="s">
        <v>548</v>
      </c>
      <c r="H222" t="s">
        <v>23</v>
      </c>
      <c r="I222" t="s">
        <v>192</v>
      </c>
      <c r="J222" t="s">
        <v>549</v>
      </c>
      <c r="K222">
        <v>6087</v>
      </c>
      <c r="L222" t="s">
        <v>545</v>
      </c>
      <c r="M222" t="s">
        <v>58</v>
      </c>
    </row>
    <row r="223" spans="1:13" x14ac:dyDescent="0.25">
      <c r="A223" t="s">
        <v>17</v>
      </c>
      <c r="B223" t="s">
        <v>18</v>
      </c>
      <c r="C223" t="s">
        <v>53</v>
      </c>
      <c r="D223" t="s">
        <v>429</v>
      </c>
      <c r="E223" t="s">
        <v>430</v>
      </c>
      <c r="F223" t="s">
        <v>550</v>
      </c>
      <c r="G223" t="s">
        <v>551</v>
      </c>
      <c r="H223" t="s">
        <v>23</v>
      </c>
      <c r="I223" t="s">
        <v>192</v>
      </c>
      <c r="J223" t="s">
        <v>552</v>
      </c>
      <c r="K223">
        <v>7</v>
      </c>
      <c r="L223" t="s">
        <v>545</v>
      </c>
      <c r="M223" t="s">
        <v>58</v>
      </c>
    </row>
    <row r="224" spans="1:13" x14ac:dyDescent="0.25">
      <c r="A224" t="s">
        <v>17</v>
      </c>
      <c r="B224" t="s">
        <v>18</v>
      </c>
      <c r="C224" t="s">
        <v>53</v>
      </c>
      <c r="D224" t="s">
        <v>429</v>
      </c>
      <c r="E224" t="s">
        <v>430</v>
      </c>
      <c r="F224" t="s">
        <v>550</v>
      </c>
      <c r="G224" t="s">
        <v>553</v>
      </c>
      <c r="H224" t="s">
        <v>23</v>
      </c>
      <c r="I224" t="s">
        <v>192</v>
      </c>
      <c r="J224" t="s">
        <v>554</v>
      </c>
      <c r="K224">
        <v>2135</v>
      </c>
      <c r="L224" t="s">
        <v>545</v>
      </c>
      <c r="M224" t="s">
        <v>58</v>
      </c>
    </row>
    <row r="225" spans="1:13" x14ac:dyDescent="0.25">
      <c r="A225" t="s">
        <v>17</v>
      </c>
      <c r="B225" t="s">
        <v>18</v>
      </c>
      <c r="C225" t="s">
        <v>53</v>
      </c>
      <c r="D225" t="s">
        <v>429</v>
      </c>
      <c r="E225" t="s">
        <v>430</v>
      </c>
      <c r="F225" t="s">
        <v>555</v>
      </c>
      <c r="G225" t="s">
        <v>556</v>
      </c>
      <c r="H225" t="s">
        <v>23</v>
      </c>
      <c r="I225" t="s">
        <v>192</v>
      </c>
      <c r="J225" t="s">
        <v>71</v>
      </c>
      <c r="K225">
        <v>120</v>
      </c>
      <c r="L225" t="s">
        <v>545</v>
      </c>
      <c r="M225" t="s">
        <v>58</v>
      </c>
    </row>
    <row r="226" spans="1:13" x14ac:dyDescent="0.25">
      <c r="A226" t="s">
        <v>17</v>
      </c>
      <c r="B226" t="s">
        <v>18</v>
      </c>
      <c r="C226" t="s">
        <v>53</v>
      </c>
      <c r="D226" t="s">
        <v>429</v>
      </c>
      <c r="E226" t="s">
        <v>430</v>
      </c>
      <c r="F226" t="s">
        <v>555</v>
      </c>
      <c r="G226" t="s">
        <v>557</v>
      </c>
      <c r="H226" t="s">
        <v>23</v>
      </c>
      <c r="I226" t="s">
        <v>192</v>
      </c>
      <c r="J226" t="s">
        <v>66</v>
      </c>
      <c r="K226">
        <v>870</v>
      </c>
      <c r="L226" t="s">
        <v>545</v>
      </c>
      <c r="M226" t="s">
        <v>58</v>
      </c>
    </row>
    <row r="227" spans="1:13" x14ac:dyDescent="0.25">
      <c r="A227" t="s">
        <v>17</v>
      </c>
      <c r="B227" t="s">
        <v>18</v>
      </c>
      <c r="C227" t="s">
        <v>53</v>
      </c>
      <c r="D227" t="s">
        <v>429</v>
      </c>
      <c r="E227" t="s">
        <v>430</v>
      </c>
      <c r="F227" t="s">
        <v>555</v>
      </c>
      <c r="G227" t="s">
        <v>558</v>
      </c>
      <c r="H227" t="s">
        <v>23</v>
      </c>
      <c r="I227" t="s">
        <v>192</v>
      </c>
      <c r="J227" t="s">
        <v>559</v>
      </c>
      <c r="K227">
        <v>3750</v>
      </c>
      <c r="L227" t="s">
        <v>545</v>
      </c>
      <c r="M227" t="s">
        <v>58</v>
      </c>
    </row>
    <row r="228" spans="1:13" x14ac:dyDescent="0.25">
      <c r="A228" t="s">
        <v>17</v>
      </c>
      <c r="B228" t="s">
        <v>18</v>
      </c>
      <c r="C228" t="s">
        <v>53</v>
      </c>
      <c r="D228" t="s">
        <v>429</v>
      </c>
      <c r="E228" t="s">
        <v>430</v>
      </c>
      <c r="F228" t="s">
        <v>555</v>
      </c>
      <c r="G228" t="s">
        <v>560</v>
      </c>
      <c r="H228" t="s">
        <v>23</v>
      </c>
      <c r="I228" t="s">
        <v>192</v>
      </c>
      <c r="J228" t="s">
        <v>561</v>
      </c>
      <c r="K228">
        <v>1960</v>
      </c>
      <c r="L228" t="s">
        <v>545</v>
      </c>
      <c r="M228" t="s">
        <v>58</v>
      </c>
    </row>
    <row r="229" spans="1:13" x14ac:dyDescent="0.25">
      <c r="A229" t="s">
        <v>17</v>
      </c>
      <c r="B229" t="s">
        <v>18</v>
      </c>
      <c r="C229" t="s">
        <v>53</v>
      </c>
      <c r="D229" t="s">
        <v>429</v>
      </c>
      <c r="E229" t="s">
        <v>430</v>
      </c>
      <c r="F229" t="s">
        <v>555</v>
      </c>
      <c r="G229" t="s">
        <v>562</v>
      </c>
      <c r="H229" t="s">
        <v>23</v>
      </c>
      <c r="I229" t="s">
        <v>55</v>
      </c>
      <c r="J229" t="s">
        <v>563</v>
      </c>
      <c r="K229">
        <v>4670</v>
      </c>
      <c r="L229" t="s">
        <v>545</v>
      </c>
      <c r="M229" t="s">
        <v>58</v>
      </c>
    </row>
    <row r="230" spans="1:13" x14ac:dyDescent="0.25">
      <c r="A230" t="s">
        <v>17</v>
      </c>
      <c r="B230" t="s">
        <v>18</v>
      </c>
      <c r="C230" t="s">
        <v>53</v>
      </c>
      <c r="D230" t="s">
        <v>429</v>
      </c>
      <c r="E230" t="s">
        <v>430</v>
      </c>
      <c r="F230" t="s">
        <v>555</v>
      </c>
      <c r="G230" t="s">
        <v>564</v>
      </c>
      <c r="H230" t="s">
        <v>23</v>
      </c>
      <c r="I230" t="s">
        <v>55</v>
      </c>
      <c r="J230" t="s">
        <v>565</v>
      </c>
      <c r="K230">
        <v>4650</v>
      </c>
      <c r="L230" t="s">
        <v>545</v>
      </c>
      <c r="M230" t="s">
        <v>58</v>
      </c>
    </row>
    <row r="231" spans="1:13" x14ac:dyDescent="0.25">
      <c r="A231" t="s">
        <v>17</v>
      </c>
      <c r="B231" t="s">
        <v>18</v>
      </c>
      <c r="C231" t="s">
        <v>53</v>
      </c>
      <c r="D231" t="s">
        <v>429</v>
      </c>
      <c r="E231" t="s">
        <v>430</v>
      </c>
      <c r="F231" t="s">
        <v>566</v>
      </c>
      <c r="G231" t="s">
        <v>567</v>
      </c>
      <c r="H231" t="s">
        <v>23</v>
      </c>
      <c r="I231" t="s">
        <v>192</v>
      </c>
      <c r="J231" t="s">
        <v>568</v>
      </c>
      <c r="K231">
        <v>460</v>
      </c>
      <c r="L231" t="s">
        <v>569</v>
      </c>
      <c r="M231" t="s">
        <v>58</v>
      </c>
    </row>
    <row r="232" spans="1:13" x14ac:dyDescent="0.25">
      <c r="A232" t="s">
        <v>17</v>
      </c>
      <c r="B232" t="s">
        <v>18</v>
      </c>
      <c r="C232" t="s">
        <v>53</v>
      </c>
      <c r="D232" t="s">
        <v>429</v>
      </c>
      <c r="E232" t="s">
        <v>430</v>
      </c>
      <c r="F232" t="s">
        <v>566</v>
      </c>
      <c r="G232" t="s">
        <v>570</v>
      </c>
      <c r="H232" t="s">
        <v>23</v>
      </c>
      <c r="I232" t="s">
        <v>192</v>
      </c>
      <c r="J232" t="s">
        <v>571</v>
      </c>
      <c r="K232">
        <v>2308</v>
      </c>
      <c r="L232" t="s">
        <v>569</v>
      </c>
      <c r="M232" t="s">
        <v>58</v>
      </c>
    </row>
    <row r="233" spans="1:13" x14ac:dyDescent="0.25">
      <c r="A233" t="s">
        <v>17</v>
      </c>
      <c r="B233" t="s">
        <v>18</v>
      </c>
      <c r="C233" t="s">
        <v>53</v>
      </c>
      <c r="D233" t="s">
        <v>429</v>
      </c>
      <c r="E233" t="s">
        <v>430</v>
      </c>
      <c r="F233" t="s">
        <v>566</v>
      </c>
      <c r="G233" t="s">
        <v>572</v>
      </c>
      <c r="H233" t="s">
        <v>23</v>
      </c>
      <c r="I233" t="s">
        <v>192</v>
      </c>
      <c r="J233" t="s">
        <v>573</v>
      </c>
      <c r="K233">
        <v>5232</v>
      </c>
      <c r="L233" t="s">
        <v>569</v>
      </c>
      <c r="M233" t="s">
        <v>58</v>
      </c>
    </row>
    <row r="234" spans="1:13" x14ac:dyDescent="0.25">
      <c r="A234" t="s">
        <v>17</v>
      </c>
      <c r="B234" t="s">
        <v>18</v>
      </c>
      <c r="C234" t="s">
        <v>53</v>
      </c>
      <c r="D234" t="s">
        <v>429</v>
      </c>
      <c r="E234" t="s">
        <v>430</v>
      </c>
      <c r="F234" t="s">
        <v>574</v>
      </c>
      <c r="G234" t="s">
        <v>575</v>
      </c>
      <c r="H234" t="s">
        <v>23</v>
      </c>
      <c r="I234" t="s">
        <v>55</v>
      </c>
      <c r="J234" t="s">
        <v>576</v>
      </c>
      <c r="K234">
        <v>4640</v>
      </c>
      <c r="L234" t="s">
        <v>481</v>
      </c>
      <c r="M234" t="s">
        <v>58</v>
      </c>
    </row>
    <row r="235" spans="1:13" x14ac:dyDescent="0.25">
      <c r="A235" t="s">
        <v>17</v>
      </c>
      <c r="B235" t="s">
        <v>18</v>
      </c>
      <c r="C235" t="s">
        <v>53</v>
      </c>
      <c r="D235" t="s">
        <v>429</v>
      </c>
      <c r="E235" t="s">
        <v>430</v>
      </c>
      <c r="F235" t="s">
        <v>574</v>
      </c>
      <c r="G235" t="s">
        <v>577</v>
      </c>
      <c r="H235" t="s">
        <v>23</v>
      </c>
      <c r="I235" t="s">
        <v>55</v>
      </c>
      <c r="J235" t="s">
        <v>578</v>
      </c>
      <c r="K235">
        <v>2550</v>
      </c>
      <c r="L235" t="s">
        <v>481</v>
      </c>
      <c r="M235" t="s">
        <v>58</v>
      </c>
    </row>
    <row r="236" spans="1:13" x14ac:dyDescent="0.25">
      <c r="A236" t="s">
        <v>17</v>
      </c>
      <c r="B236" t="s">
        <v>18</v>
      </c>
      <c r="C236" t="s">
        <v>53</v>
      </c>
      <c r="D236" t="s">
        <v>429</v>
      </c>
      <c r="E236" t="s">
        <v>430</v>
      </c>
      <c r="F236" t="s">
        <v>574</v>
      </c>
      <c r="G236" t="s">
        <v>579</v>
      </c>
      <c r="H236" t="s">
        <v>23</v>
      </c>
      <c r="I236" t="s">
        <v>55</v>
      </c>
      <c r="J236" t="s">
        <v>580</v>
      </c>
      <c r="K236">
        <v>99</v>
      </c>
      <c r="L236" t="s">
        <v>481</v>
      </c>
      <c r="M236" t="s">
        <v>58</v>
      </c>
    </row>
    <row r="237" spans="1:13" x14ac:dyDescent="0.25">
      <c r="A237" t="s">
        <v>17</v>
      </c>
      <c r="B237" t="s">
        <v>18</v>
      </c>
      <c r="C237" t="s">
        <v>53</v>
      </c>
      <c r="D237" t="s">
        <v>429</v>
      </c>
      <c r="E237" t="s">
        <v>430</v>
      </c>
      <c r="F237" t="s">
        <v>574</v>
      </c>
      <c r="G237" t="s">
        <v>581</v>
      </c>
      <c r="H237" t="s">
        <v>23</v>
      </c>
      <c r="I237" t="s">
        <v>55</v>
      </c>
      <c r="J237" t="s">
        <v>582</v>
      </c>
      <c r="K237">
        <v>85</v>
      </c>
      <c r="L237" t="s">
        <v>481</v>
      </c>
      <c r="M237" t="s">
        <v>58</v>
      </c>
    </row>
    <row r="238" spans="1:13" x14ac:dyDescent="0.25">
      <c r="A238" t="s">
        <v>17</v>
      </c>
      <c r="B238" t="s">
        <v>18</v>
      </c>
      <c r="C238" t="s">
        <v>53</v>
      </c>
      <c r="D238" t="s">
        <v>429</v>
      </c>
      <c r="E238" t="s">
        <v>430</v>
      </c>
      <c r="F238" t="s">
        <v>574</v>
      </c>
      <c r="G238" t="s">
        <v>583</v>
      </c>
      <c r="H238" t="s">
        <v>23</v>
      </c>
      <c r="I238" t="s">
        <v>55</v>
      </c>
      <c r="J238" t="s">
        <v>584</v>
      </c>
      <c r="K238">
        <v>192</v>
      </c>
      <c r="L238" t="s">
        <v>481</v>
      </c>
      <c r="M238" t="s">
        <v>58</v>
      </c>
    </row>
    <row r="239" spans="1:13" x14ac:dyDescent="0.25">
      <c r="A239" t="s">
        <v>17</v>
      </c>
      <c r="B239" t="s">
        <v>18</v>
      </c>
      <c r="C239" t="s">
        <v>53</v>
      </c>
      <c r="D239" t="s">
        <v>429</v>
      </c>
      <c r="E239" t="s">
        <v>430</v>
      </c>
      <c r="F239" t="s">
        <v>574</v>
      </c>
      <c r="G239" t="s">
        <v>585</v>
      </c>
      <c r="H239" t="s">
        <v>23</v>
      </c>
      <c r="I239" t="s">
        <v>55</v>
      </c>
      <c r="J239" t="s">
        <v>586</v>
      </c>
      <c r="K239">
        <v>56</v>
      </c>
      <c r="L239" t="s">
        <v>481</v>
      </c>
      <c r="M239" t="s">
        <v>58</v>
      </c>
    </row>
    <row r="240" spans="1:13" x14ac:dyDescent="0.25">
      <c r="A240" t="s">
        <v>17</v>
      </c>
      <c r="B240" t="s">
        <v>18</v>
      </c>
      <c r="C240" t="s">
        <v>53</v>
      </c>
      <c r="D240" t="s">
        <v>429</v>
      </c>
      <c r="E240" t="s">
        <v>430</v>
      </c>
      <c r="F240" t="s">
        <v>574</v>
      </c>
      <c r="G240" t="s">
        <v>587</v>
      </c>
      <c r="H240" t="s">
        <v>23</v>
      </c>
      <c r="I240" t="s">
        <v>55</v>
      </c>
      <c r="J240" t="s">
        <v>588</v>
      </c>
      <c r="K240">
        <v>18</v>
      </c>
      <c r="L240" t="s">
        <v>481</v>
      </c>
      <c r="M240" t="s">
        <v>58</v>
      </c>
    </row>
    <row r="241" spans="1:13" x14ac:dyDescent="0.25">
      <c r="A241" t="s">
        <v>17</v>
      </c>
      <c r="B241" t="s">
        <v>18</v>
      </c>
      <c r="C241" t="s">
        <v>53</v>
      </c>
      <c r="D241" t="s">
        <v>429</v>
      </c>
      <c r="E241" t="s">
        <v>430</v>
      </c>
      <c r="F241" t="s">
        <v>589</v>
      </c>
      <c r="G241" t="s">
        <v>590</v>
      </c>
      <c r="H241" t="s">
        <v>23</v>
      </c>
      <c r="I241" t="s">
        <v>55</v>
      </c>
      <c r="J241" t="s">
        <v>591</v>
      </c>
      <c r="K241">
        <v>990</v>
      </c>
      <c r="L241" t="s">
        <v>57</v>
      </c>
      <c r="M241" t="s">
        <v>58</v>
      </c>
    </row>
    <row r="242" spans="1:13" x14ac:dyDescent="0.25">
      <c r="A242" t="s">
        <v>17</v>
      </c>
      <c r="B242" t="s">
        <v>18</v>
      </c>
      <c r="C242" t="s">
        <v>53</v>
      </c>
      <c r="D242" t="s">
        <v>429</v>
      </c>
      <c r="E242" t="s">
        <v>430</v>
      </c>
      <c r="F242" t="s">
        <v>589</v>
      </c>
      <c r="G242" t="s">
        <v>592</v>
      </c>
      <c r="H242" t="s">
        <v>23</v>
      </c>
      <c r="I242" t="s">
        <v>55</v>
      </c>
      <c r="J242" t="s">
        <v>593</v>
      </c>
      <c r="K242">
        <v>420</v>
      </c>
      <c r="L242" t="s">
        <v>57</v>
      </c>
      <c r="M242" t="s">
        <v>58</v>
      </c>
    </row>
    <row r="243" spans="1:13" x14ac:dyDescent="0.25">
      <c r="A243" t="s">
        <v>17</v>
      </c>
      <c r="B243" t="s">
        <v>18</v>
      </c>
      <c r="C243" t="s">
        <v>53</v>
      </c>
      <c r="D243" t="s">
        <v>429</v>
      </c>
      <c r="E243" t="s">
        <v>430</v>
      </c>
      <c r="F243" t="s">
        <v>589</v>
      </c>
      <c r="G243" t="s">
        <v>594</v>
      </c>
      <c r="H243" t="s">
        <v>23</v>
      </c>
      <c r="I243" t="s">
        <v>55</v>
      </c>
      <c r="J243" t="s">
        <v>595</v>
      </c>
      <c r="K243">
        <v>520</v>
      </c>
      <c r="L243" t="s">
        <v>57</v>
      </c>
      <c r="M243" t="s">
        <v>58</v>
      </c>
    </row>
    <row r="244" spans="1:13" x14ac:dyDescent="0.25">
      <c r="A244" t="s">
        <v>17</v>
      </c>
      <c r="B244" t="s">
        <v>18</v>
      </c>
      <c r="C244" t="s">
        <v>53</v>
      </c>
      <c r="D244" t="s">
        <v>429</v>
      </c>
      <c r="E244" t="s">
        <v>430</v>
      </c>
      <c r="F244" t="s">
        <v>412</v>
      </c>
      <c r="G244" t="s">
        <v>596</v>
      </c>
      <c r="H244" t="s">
        <v>23</v>
      </c>
      <c r="I244" t="s">
        <v>55</v>
      </c>
      <c r="J244" t="s">
        <v>597</v>
      </c>
      <c r="K244">
        <v>1080</v>
      </c>
      <c r="L244" t="s">
        <v>75</v>
      </c>
      <c r="M244" t="s">
        <v>58</v>
      </c>
    </row>
    <row r="245" spans="1:13" x14ac:dyDescent="0.25">
      <c r="A245" t="s">
        <v>17</v>
      </c>
      <c r="B245" t="s">
        <v>18</v>
      </c>
      <c r="C245" t="s">
        <v>53</v>
      </c>
      <c r="D245" t="s">
        <v>429</v>
      </c>
      <c r="E245" t="s">
        <v>430</v>
      </c>
      <c r="F245" t="s">
        <v>412</v>
      </c>
      <c r="G245" t="s">
        <v>413</v>
      </c>
      <c r="H245" t="s">
        <v>23</v>
      </c>
      <c r="I245" t="s">
        <v>55</v>
      </c>
      <c r="J245" t="s">
        <v>414</v>
      </c>
      <c r="K245">
        <v>43096</v>
      </c>
      <c r="L245" t="s">
        <v>415</v>
      </c>
      <c r="M245" t="s">
        <v>58</v>
      </c>
    </row>
    <row r="246" spans="1:13" x14ac:dyDescent="0.25">
      <c r="A246" t="s">
        <v>17</v>
      </c>
      <c r="B246" t="s">
        <v>18</v>
      </c>
      <c r="C246" t="s">
        <v>53</v>
      </c>
      <c r="D246" t="s">
        <v>429</v>
      </c>
      <c r="E246" t="s">
        <v>430</v>
      </c>
      <c r="F246" t="s">
        <v>598</v>
      </c>
      <c r="G246" t="s">
        <v>599</v>
      </c>
      <c r="H246" t="s">
        <v>23</v>
      </c>
      <c r="I246" t="s">
        <v>192</v>
      </c>
      <c r="J246" t="s">
        <v>600</v>
      </c>
      <c r="K246">
        <v>968</v>
      </c>
      <c r="L246" t="s">
        <v>601</v>
      </c>
      <c r="M246" t="s">
        <v>58</v>
      </c>
    </row>
    <row r="247" spans="1:13" x14ac:dyDescent="0.25">
      <c r="A247" t="s">
        <v>17</v>
      </c>
      <c r="B247" t="s">
        <v>18</v>
      </c>
      <c r="C247" t="s">
        <v>53</v>
      </c>
      <c r="D247" t="s">
        <v>429</v>
      </c>
      <c r="E247" t="s">
        <v>430</v>
      </c>
      <c r="F247" t="s">
        <v>598</v>
      </c>
      <c r="G247" t="s">
        <v>602</v>
      </c>
      <c r="H247" t="s">
        <v>23</v>
      </c>
      <c r="I247" t="s">
        <v>192</v>
      </c>
      <c r="J247" t="s">
        <v>603</v>
      </c>
      <c r="K247">
        <v>296</v>
      </c>
      <c r="L247" t="s">
        <v>601</v>
      </c>
      <c r="M247" t="s">
        <v>58</v>
      </c>
    </row>
    <row r="248" spans="1:13" x14ac:dyDescent="0.25">
      <c r="A248" t="s">
        <v>17</v>
      </c>
      <c r="B248" t="s">
        <v>18</v>
      </c>
      <c r="C248" t="s">
        <v>53</v>
      </c>
      <c r="D248" t="s">
        <v>429</v>
      </c>
      <c r="E248" t="s">
        <v>430</v>
      </c>
      <c r="F248" t="s">
        <v>598</v>
      </c>
      <c r="G248" t="s">
        <v>604</v>
      </c>
      <c r="H248" t="s">
        <v>23</v>
      </c>
      <c r="I248" t="s">
        <v>192</v>
      </c>
      <c r="J248" t="s">
        <v>605</v>
      </c>
      <c r="K248">
        <v>1595</v>
      </c>
      <c r="L248" t="s">
        <v>601</v>
      </c>
      <c r="M248" t="s">
        <v>58</v>
      </c>
    </row>
    <row r="249" spans="1:13" x14ac:dyDescent="0.25">
      <c r="A249" t="s">
        <v>17</v>
      </c>
      <c r="B249" t="s">
        <v>18</v>
      </c>
      <c r="C249" t="s">
        <v>53</v>
      </c>
      <c r="D249" t="s">
        <v>429</v>
      </c>
      <c r="E249" t="s">
        <v>430</v>
      </c>
      <c r="F249" t="s">
        <v>598</v>
      </c>
      <c r="G249" t="s">
        <v>606</v>
      </c>
      <c r="H249" t="s">
        <v>23</v>
      </c>
      <c r="I249" t="s">
        <v>192</v>
      </c>
      <c r="J249" t="s">
        <v>607</v>
      </c>
      <c r="K249">
        <v>64</v>
      </c>
      <c r="L249" t="s">
        <v>601</v>
      </c>
      <c r="M249" t="s">
        <v>58</v>
      </c>
    </row>
    <row r="250" spans="1:13" x14ac:dyDescent="0.25">
      <c r="A250" t="s">
        <v>17</v>
      </c>
      <c r="B250" t="s">
        <v>18</v>
      </c>
      <c r="C250" t="s">
        <v>53</v>
      </c>
      <c r="D250" t="s">
        <v>429</v>
      </c>
      <c r="E250" t="s">
        <v>430</v>
      </c>
      <c r="F250" t="s">
        <v>608</v>
      </c>
      <c r="G250" t="s">
        <v>609</v>
      </c>
      <c r="H250" t="s">
        <v>23</v>
      </c>
      <c r="I250" t="s">
        <v>192</v>
      </c>
      <c r="J250" t="s">
        <v>610</v>
      </c>
      <c r="K250">
        <v>6840</v>
      </c>
      <c r="L250" t="s">
        <v>611</v>
      </c>
      <c r="M250" t="s">
        <v>58</v>
      </c>
    </row>
    <row r="251" spans="1:13" x14ac:dyDescent="0.25">
      <c r="A251" t="s">
        <v>17</v>
      </c>
      <c r="B251" t="s">
        <v>18</v>
      </c>
      <c r="C251" t="s">
        <v>53</v>
      </c>
      <c r="D251" t="s">
        <v>429</v>
      </c>
      <c r="E251" t="s">
        <v>430</v>
      </c>
      <c r="F251" t="s">
        <v>608</v>
      </c>
      <c r="G251" t="s">
        <v>612</v>
      </c>
      <c r="H251" t="s">
        <v>23</v>
      </c>
      <c r="I251" t="s">
        <v>192</v>
      </c>
      <c r="J251" t="s">
        <v>613</v>
      </c>
      <c r="K251">
        <v>370</v>
      </c>
      <c r="L251" t="s">
        <v>614</v>
      </c>
      <c r="M251" t="s">
        <v>58</v>
      </c>
    </row>
    <row r="252" spans="1:13" x14ac:dyDescent="0.25">
      <c r="A252" t="s">
        <v>17</v>
      </c>
      <c r="B252" t="s">
        <v>18</v>
      </c>
      <c r="C252" t="s">
        <v>53</v>
      </c>
      <c r="D252" t="s">
        <v>429</v>
      </c>
      <c r="E252" t="s">
        <v>430</v>
      </c>
      <c r="F252" t="s">
        <v>608</v>
      </c>
      <c r="G252" t="s">
        <v>615</v>
      </c>
      <c r="H252" t="s">
        <v>23</v>
      </c>
      <c r="I252" t="s">
        <v>192</v>
      </c>
      <c r="J252" t="s">
        <v>616</v>
      </c>
      <c r="K252">
        <v>486</v>
      </c>
      <c r="L252" t="s">
        <v>614</v>
      </c>
      <c r="M252" t="s">
        <v>58</v>
      </c>
    </row>
    <row r="253" spans="1:13" x14ac:dyDescent="0.25">
      <c r="A253" t="s">
        <v>17</v>
      </c>
      <c r="B253" t="s">
        <v>18</v>
      </c>
      <c r="C253" t="s">
        <v>53</v>
      </c>
      <c r="D253" t="s">
        <v>429</v>
      </c>
      <c r="E253" t="s">
        <v>430</v>
      </c>
      <c r="F253" t="s">
        <v>608</v>
      </c>
      <c r="G253" t="s">
        <v>617</v>
      </c>
      <c r="H253" t="s">
        <v>23</v>
      </c>
      <c r="I253" t="s">
        <v>192</v>
      </c>
      <c r="J253" t="s">
        <v>618</v>
      </c>
      <c r="K253">
        <v>524</v>
      </c>
      <c r="L253" t="s">
        <v>614</v>
      </c>
      <c r="M253" t="s">
        <v>58</v>
      </c>
    </row>
    <row r="254" spans="1:13" x14ac:dyDescent="0.25">
      <c r="A254" t="s">
        <v>17</v>
      </c>
      <c r="B254" t="s">
        <v>18</v>
      </c>
      <c r="C254" t="s">
        <v>53</v>
      </c>
      <c r="D254" t="s">
        <v>429</v>
      </c>
      <c r="E254" t="s">
        <v>430</v>
      </c>
      <c r="F254" t="s">
        <v>619</v>
      </c>
      <c r="G254" t="s">
        <v>620</v>
      </c>
      <c r="H254" t="s">
        <v>23</v>
      </c>
      <c r="I254" t="s">
        <v>192</v>
      </c>
      <c r="J254" t="s">
        <v>621</v>
      </c>
      <c r="K254">
        <v>3022</v>
      </c>
      <c r="L254" t="s">
        <v>26</v>
      </c>
      <c r="M254" t="s">
        <v>27</v>
      </c>
    </row>
    <row r="255" spans="1:13" x14ac:dyDescent="0.25">
      <c r="A255" t="s">
        <v>17</v>
      </c>
      <c r="B255" t="s">
        <v>18</v>
      </c>
      <c r="C255" t="s">
        <v>53</v>
      </c>
      <c r="D255" t="s">
        <v>429</v>
      </c>
      <c r="E255" t="s">
        <v>430</v>
      </c>
      <c r="F255" t="s">
        <v>619</v>
      </c>
      <c r="G255" t="s">
        <v>622</v>
      </c>
      <c r="H255" t="s">
        <v>23</v>
      </c>
      <c r="I255" t="s">
        <v>192</v>
      </c>
      <c r="J255" t="s">
        <v>623</v>
      </c>
      <c r="K255">
        <v>97</v>
      </c>
      <c r="L255" t="s">
        <v>26</v>
      </c>
      <c r="M255" t="s">
        <v>27</v>
      </c>
    </row>
    <row r="256" spans="1:13" x14ac:dyDescent="0.25">
      <c r="A256" t="s">
        <v>17</v>
      </c>
      <c r="B256" t="s">
        <v>18</v>
      </c>
      <c r="C256" t="s">
        <v>53</v>
      </c>
      <c r="D256" t="s">
        <v>429</v>
      </c>
      <c r="E256" t="s">
        <v>430</v>
      </c>
      <c r="F256" t="s">
        <v>624</v>
      </c>
      <c r="G256" t="s">
        <v>625</v>
      </c>
      <c r="H256" t="s">
        <v>23</v>
      </c>
      <c r="I256" t="s">
        <v>55</v>
      </c>
      <c r="J256" t="s">
        <v>626</v>
      </c>
      <c r="K256">
        <v>1090</v>
      </c>
      <c r="L256" t="s">
        <v>26</v>
      </c>
      <c r="M256" t="s">
        <v>27</v>
      </c>
    </row>
    <row r="257" spans="1:13" x14ac:dyDescent="0.25">
      <c r="A257" t="s">
        <v>17</v>
      </c>
      <c r="B257" t="s">
        <v>18</v>
      </c>
      <c r="C257" t="s">
        <v>53</v>
      </c>
      <c r="D257" t="s">
        <v>429</v>
      </c>
      <c r="E257" t="s">
        <v>430</v>
      </c>
      <c r="F257" t="s">
        <v>627</v>
      </c>
      <c r="G257" t="s">
        <v>628</v>
      </c>
      <c r="H257" t="s">
        <v>23</v>
      </c>
      <c r="I257" t="s">
        <v>192</v>
      </c>
      <c r="J257" t="s">
        <v>629</v>
      </c>
      <c r="K257">
        <v>528</v>
      </c>
      <c r="L257" t="s">
        <v>26</v>
      </c>
      <c r="M257" t="s">
        <v>27</v>
      </c>
    </row>
    <row r="258" spans="1:13" x14ac:dyDescent="0.25">
      <c r="A258" t="s">
        <v>17</v>
      </c>
      <c r="B258" t="s">
        <v>18</v>
      </c>
      <c r="C258" t="s">
        <v>53</v>
      </c>
      <c r="D258" t="s">
        <v>429</v>
      </c>
      <c r="E258" t="s">
        <v>430</v>
      </c>
      <c r="F258" t="s">
        <v>627</v>
      </c>
      <c r="G258" t="s">
        <v>630</v>
      </c>
      <c r="H258" t="s">
        <v>23</v>
      </c>
      <c r="I258" t="s">
        <v>192</v>
      </c>
      <c r="J258" t="s">
        <v>631</v>
      </c>
      <c r="K258">
        <v>110</v>
      </c>
      <c r="L258" t="s">
        <v>26</v>
      </c>
      <c r="M258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8"/>
  <sheetViews>
    <sheetView workbookViewId="0">
      <selection activeCell="B2" sqref="B2"/>
    </sheetView>
  </sheetViews>
  <sheetFormatPr baseColWidth="10" defaultColWidth="9.140625" defaultRowHeight="15" x14ac:dyDescent="0.25"/>
  <cols>
    <col min="1" max="17" width="30.7109375" customWidth="1"/>
  </cols>
  <sheetData>
    <row r="1" spans="1:17" ht="23.25" x14ac:dyDescent="0.25">
      <c r="A1" s="1" t="str">
        <f>CONCATENATE("Etat des unités foncières des sites et zones économiques - ",Métadonnées!B2)</f>
        <v>Etat des unités foncières des sites et zones économiques - CC de la Vanne et du Pays d'Othe</v>
      </c>
    </row>
    <row r="2" spans="1:17" ht="15.75" x14ac:dyDescent="0.25">
      <c r="A2" s="2" t="s">
        <v>3</v>
      </c>
    </row>
    <row r="3" spans="1:17" x14ac:dyDescent="0.25">
      <c r="A3" s="3" t="str">
        <f>CONCATENATE("Année de référence : ",Métadonnées!B4," / Date d'édition : ",Métadonnées!B5)</f>
        <v>Année de référence : 2024 / Date d'édition : 09/07/2025</v>
      </c>
    </row>
    <row r="4" spans="1:17" x14ac:dyDescent="0.25">
      <c r="A4" s="3" t="str">
        <f>CONCATENATE("Traitements, relevés terrain, analyse : Agence Economique Régionale Bourgogne-Franche-Comté, ",Métadonnées!B3)</f>
        <v>Traitements, relevés terrain, analyse : Agence Economique Régionale Bourgogne-Franche-Comté, 2025</v>
      </c>
    </row>
    <row r="5" spans="1:17" x14ac:dyDescent="0.25">
      <c r="A5" s="3" t="str">
        <f>CONCATENATE("Sources : AER Bourgogne-Franche-Comté, ",Métadonnées!B2,", DGFIP, Ministère de l'Économie, des Finances et de la Souveraineté industrielle et numérique, Institut National de la Statistique et des Etudes Economiques (Insee)")</f>
        <v>Sources : AER Bourgogne-Franche-Comté, CC de la Vanne et du Pays d'Othe, DGFIP, Ministère de l'Économie, des Finances et de la Souveraineté industrielle et numérique, Institut National de la Statistique et des Etudes Economiques (Insee)</v>
      </c>
    </row>
    <row r="6" spans="1:17" x14ac:dyDescent="0.25">
      <c r="A6" s="5" t="s">
        <v>0</v>
      </c>
    </row>
    <row r="8" spans="1:17" x14ac:dyDescent="0.25">
      <c r="A8" t="s">
        <v>1403</v>
      </c>
      <c r="B8" t="s">
        <v>1338</v>
      </c>
      <c r="C8" t="s">
        <v>1339</v>
      </c>
      <c r="D8" t="s">
        <v>1336</v>
      </c>
      <c r="E8" t="s">
        <v>1334</v>
      </c>
      <c r="F8" t="s">
        <v>1335</v>
      </c>
      <c r="G8" t="s">
        <v>1404</v>
      </c>
      <c r="H8" t="s">
        <v>1405</v>
      </c>
      <c r="I8" t="s">
        <v>1406</v>
      </c>
      <c r="J8" t="s">
        <v>1407</v>
      </c>
      <c r="K8" t="s">
        <v>1408</v>
      </c>
      <c r="L8" t="s">
        <v>1409</v>
      </c>
      <c r="M8" t="s">
        <v>1410</v>
      </c>
      <c r="N8" t="s">
        <v>1411</v>
      </c>
      <c r="O8" t="s">
        <v>1412</v>
      </c>
      <c r="P8" t="s">
        <v>1413</v>
      </c>
      <c r="Q8" t="s">
        <v>1414</v>
      </c>
    </row>
    <row r="9" spans="1:17" x14ac:dyDescent="0.25">
      <c r="A9" t="s">
        <v>22</v>
      </c>
      <c r="B9" t="s">
        <v>20</v>
      </c>
      <c r="C9" t="s">
        <v>21</v>
      </c>
      <c r="D9" t="s">
        <v>19</v>
      </c>
      <c r="E9" t="s">
        <v>17</v>
      </c>
      <c r="F9" t="s">
        <v>18</v>
      </c>
      <c r="G9" t="s">
        <v>22</v>
      </c>
      <c r="H9">
        <v>1</v>
      </c>
      <c r="I9">
        <v>4728</v>
      </c>
      <c r="J9">
        <v>0</v>
      </c>
      <c r="K9" t="s">
        <v>26</v>
      </c>
      <c r="L9" t="s">
        <v>1415</v>
      </c>
      <c r="M9">
        <v>2</v>
      </c>
      <c r="N9" t="s">
        <v>1416</v>
      </c>
      <c r="O9" t="s">
        <v>1416</v>
      </c>
      <c r="P9" t="s">
        <v>1416</v>
      </c>
      <c r="Q9" t="s">
        <v>1417</v>
      </c>
    </row>
    <row r="10" spans="1:17" x14ac:dyDescent="0.25">
      <c r="A10" t="s">
        <v>28</v>
      </c>
      <c r="B10" t="s">
        <v>20</v>
      </c>
      <c r="C10" t="s">
        <v>21</v>
      </c>
      <c r="D10" t="s">
        <v>19</v>
      </c>
      <c r="E10" t="s">
        <v>17</v>
      </c>
      <c r="F10" t="s">
        <v>18</v>
      </c>
      <c r="G10" t="s">
        <v>29</v>
      </c>
      <c r="H10">
        <v>1</v>
      </c>
      <c r="I10">
        <v>671</v>
      </c>
      <c r="J10">
        <v>0</v>
      </c>
      <c r="K10" t="s">
        <v>26</v>
      </c>
      <c r="L10" t="s">
        <v>1418</v>
      </c>
      <c r="M10">
        <v>2</v>
      </c>
      <c r="N10" t="s">
        <v>1416</v>
      </c>
      <c r="O10" t="s">
        <v>1419</v>
      </c>
      <c r="P10" t="s">
        <v>1416</v>
      </c>
      <c r="Q10" t="s">
        <v>1417</v>
      </c>
    </row>
    <row r="11" spans="1:17" x14ac:dyDescent="0.25">
      <c r="A11" t="s">
        <v>31</v>
      </c>
      <c r="B11" t="s">
        <v>20</v>
      </c>
      <c r="C11" t="s">
        <v>21</v>
      </c>
      <c r="D11" t="s">
        <v>19</v>
      </c>
      <c r="E11" t="s">
        <v>17</v>
      </c>
      <c r="F11" t="s">
        <v>18</v>
      </c>
      <c r="G11" t="s">
        <v>1420</v>
      </c>
      <c r="H11">
        <v>2</v>
      </c>
      <c r="I11">
        <v>859</v>
      </c>
      <c r="J11">
        <v>0</v>
      </c>
      <c r="K11" t="s">
        <v>26</v>
      </c>
      <c r="L11" t="s">
        <v>1421</v>
      </c>
      <c r="M11">
        <v>1</v>
      </c>
      <c r="N11" t="s">
        <v>1416</v>
      </c>
      <c r="O11" t="s">
        <v>1416</v>
      </c>
      <c r="P11" t="s">
        <v>1419</v>
      </c>
      <c r="Q11" t="s">
        <v>1417</v>
      </c>
    </row>
    <row r="12" spans="1:17" x14ac:dyDescent="0.25">
      <c r="A12" t="s">
        <v>37</v>
      </c>
      <c r="B12" t="s">
        <v>20</v>
      </c>
      <c r="C12" t="s">
        <v>21</v>
      </c>
      <c r="D12" t="s">
        <v>19</v>
      </c>
      <c r="E12" t="s">
        <v>17</v>
      </c>
      <c r="F12" t="s">
        <v>18</v>
      </c>
      <c r="G12" t="s">
        <v>1422</v>
      </c>
      <c r="H12">
        <v>2</v>
      </c>
      <c r="I12">
        <v>1309</v>
      </c>
      <c r="J12">
        <v>0</v>
      </c>
      <c r="K12" t="s">
        <v>26</v>
      </c>
      <c r="M12">
        <v>0</v>
      </c>
      <c r="N12" t="s">
        <v>1419</v>
      </c>
      <c r="O12" t="s">
        <v>1416</v>
      </c>
      <c r="P12" t="s">
        <v>1419</v>
      </c>
      <c r="Q12" t="s">
        <v>1423</v>
      </c>
    </row>
    <row r="13" spans="1:17" x14ac:dyDescent="0.25">
      <c r="A13" t="s">
        <v>42</v>
      </c>
      <c r="B13" t="s">
        <v>20</v>
      </c>
      <c r="C13" t="s">
        <v>21</v>
      </c>
      <c r="D13" t="s">
        <v>19</v>
      </c>
      <c r="E13" t="s">
        <v>17</v>
      </c>
      <c r="F13" t="s">
        <v>18</v>
      </c>
      <c r="G13" t="s">
        <v>43</v>
      </c>
      <c r="H13">
        <v>1</v>
      </c>
      <c r="I13">
        <v>87</v>
      </c>
      <c r="J13">
        <v>0</v>
      </c>
      <c r="K13" t="s">
        <v>26</v>
      </c>
      <c r="M13">
        <v>0</v>
      </c>
      <c r="N13" t="s">
        <v>1419</v>
      </c>
      <c r="O13" t="s">
        <v>1419</v>
      </c>
      <c r="P13" t="s">
        <v>1419</v>
      </c>
      <c r="Q13" t="s">
        <v>1424</v>
      </c>
    </row>
    <row r="14" spans="1:17" x14ac:dyDescent="0.25">
      <c r="A14" t="s">
        <v>48</v>
      </c>
      <c r="B14" t="s">
        <v>46</v>
      </c>
      <c r="C14" t="s">
        <v>47</v>
      </c>
      <c r="D14" t="s">
        <v>45</v>
      </c>
      <c r="E14" t="s">
        <v>17</v>
      </c>
      <c r="F14" t="s">
        <v>18</v>
      </c>
      <c r="G14" t="s">
        <v>1425</v>
      </c>
      <c r="H14">
        <v>2</v>
      </c>
      <c r="I14">
        <v>22440</v>
      </c>
      <c r="J14">
        <v>1</v>
      </c>
      <c r="K14" t="s">
        <v>26</v>
      </c>
      <c r="M14">
        <v>0</v>
      </c>
      <c r="N14" t="s">
        <v>1419</v>
      </c>
      <c r="O14" t="s">
        <v>1419</v>
      </c>
      <c r="P14" t="s">
        <v>1419</v>
      </c>
      <c r="Q14" t="s">
        <v>1424</v>
      </c>
    </row>
    <row r="15" spans="1:17" x14ac:dyDescent="0.25">
      <c r="A15" t="s">
        <v>51</v>
      </c>
      <c r="B15" t="s">
        <v>46</v>
      </c>
      <c r="C15" t="s">
        <v>47</v>
      </c>
      <c r="D15" t="s">
        <v>45</v>
      </c>
      <c r="E15" t="s">
        <v>17</v>
      </c>
      <c r="F15" t="s">
        <v>18</v>
      </c>
      <c r="G15" t="s">
        <v>51</v>
      </c>
      <c r="H15">
        <v>1</v>
      </c>
      <c r="I15">
        <v>69744</v>
      </c>
      <c r="J15">
        <v>0</v>
      </c>
      <c r="K15" t="s">
        <v>26</v>
      </c>
      <c r="M15">
        <v>0</v>
      </c>
      <c r="N15" t="s">
        <v>1419</v>
      </c>
      <c r="O15" t="s">
        <v>1419</v>
      </c>
      <c r="P15" t="s">
        <v>1419</v>
      </c>
      <c r="Q15" t="s">
        <v>1424</v>
      </c>
    </row>
    <row r="16" spans="1:17" x14ac:dyDescent="0.25">
      <c r="A16" t="s">
        <v>54</v>
      </c>
      <c r="B16" t="s">
        <v>46</v>
      </c>
      <c r="C16" t="s">
        <v>47</v>
      </c>
      <c r="D16" t="s">
        <v>53</v>
      </c>
      <c r="E16" t="s">
        <v>17</v>
      </c>
      <c r="F16" t="s">
        <v>18</v>
      </c>
      <c r="G16" t="s">
        <v>54</v>
      </c>
      <c r="H16">
        <v>1</v>
      </c>
      <c r="I16">
        <v>390</v>
      </c>
      <c r="J16">
        <v>1</v>
      </c>
      <c r="K16" t="s">
        <v>57</v>
      </c>
      <c r="M16">
        <v>0</v>
      </c>
      <c r="N16" t="s">
        <v>1419</v>
      </c>
      <c r="O16" t="s">
        <v>1419</v>
      </c>
      <c r="P16" t="s">
        <v>1419</v>
      </c>
      <c r="Q16" t="s">
        <v>1424</v>
      </c>
    </row>
    <row r="17" spans="1:17" x14ac:dyDescent="0.25">
      <c r="A17" t="s">
        <v>59</v>
      </c>
      <c r="B17" t="s">
        <v>46</v>
      </c>
      <c r="C17" t="s">
        <v>47</v>
      </c>
      <c r="D17" t="s">
        <v>53</v>
      </c>
      <c r="E17" t="s">
        <v>17</v>
      </c>
      <c r="F17" t="s">
        <v>18</v>
      </c>
      <c r="G17" t="s">
        <v>59</v>
      </c>
      <c r="H17">
        <v>1</v>
      </c>
      <c r="I17">
        <v>97298</v>
      </c>
      <c r="J17">
        <v>0</v>
      </c>
      <c r="K17" t="s">
        <v>26</v>
      </c>
      <c r="M17">
        <v>0</v>
      </c>
      <c r="N17" t="s">
        <v>1419</v>
      </c>
      <c r="O17" t="s">
        <v>1419</v>
      </c>
      <c r="P17" t="s">
        <v>1419</v>
      </c>
      <c r="Q17" t="s">
        <v>1424</v>
      </c>
    </row>
    <row r="18" spans="1:17" x14ac:dyDescent="0.25">
      <c r="A18" t="s">
        <v>67</v>
      </c>
      <c r="B18" t="s">
        <v>46</v>
      </c>
      <c r="C18" t="s">
        <v>47</v>
      </c>
      <c r="D18" t="s">
        <v>45</v>
      </c>
      <c r="E18" t="s">
        <v>17</v>
      </c>
      <c r="F18" t="s">
        <v>18</v>
      </c>
      <c r="G18" t="s">
        <v>1426</v>
      </c>
      <c r="H18">
        <v>4</v>
      </c>
      <c r="I18">
        <v>109417</v>
      </c>
      <c r="J18">
        <v>1</v>
      </c>
      <c r="K18" t="s">
        <v>64</v>
      </c>
      <c r="M18">
        <v>0</v>
      </c>
      <c r="N18" t="s">
        <v>1419</v>
      </c>
      <c r="O18" t="s">
        <v>1419</v>
      </c>
      <c r="P18" t="s">
        <v>1419</v>
      </c>
      <c r="Q18" t="s">
        <v>1424</v>
      </c>
    </row>
    <row r="19" spans="1:17" x14ac:dyDescent="0.25">
      <c r="A19" t="s">
        <v>72</v>
      </c>
      <c r="B19" t="s">
        <v>46</v>
      </c>
      <c r="C19" t="s">
        <v>47</v>
      </c>
      <c r="D19" t="s">
        <v>53</v>
      </c>
      <c r="E19" t="s">
        <v>17</v>
      </c>
      <c r="F19" t="s">
        <v>18</v>
      </c>
      <c r="G19" t="s">
        <v>76</v>
      </c>
      <c r="H19">
        <v>1</v>
      </c>
      <c r="I19">
        <v>6</v>
      </c>
      <c r="J19">
        <v>1</v>
      </c>
      <c r="K19" t="s">
        <v>75</v>
      </c>
      <c r="M19">
        <v>0</v>
      </c>
      <c r="N19" t="s">
        <v>1419</v>
      </c>
      <c r="O19" t="s">
        <v>1419</v>
      </c>
      <c r="P19" t="s">
        <v>1419</v>
      </c>
      <c r="Q19" t="s">
        <v>1424</v>
      </c>
    </row>
    <row r="20" spans="1:17" x14ac:dyDescent="0.25">
      <c r="A20" t="s">
        <v>72</v>
      </c>
      <c r="B20" t="s">
        <v>46</v>
      </c>
      <c r="C20" t="s">
        <v>47</v>
      </c>
      <c r="D20" t="s">
        <v>53</v>
      </c>
      <c r="E20" t="s">
        <v>17</v>
      </c>
      <c r="F20" t="s">
        <v>18</v>
      </c>
      <c r="G20" t="s">
        <v>73</v>
      </c>
      <c r="H20">
        <v>1</v>
      </c>
      <c r="I20">
        <v>42</v>
      </c>
      <c r="J20">
        <v>1</v>
      </c>
      <c r="K20" t="s">
        <v>75</v>
      </c>
      <c r="M20">
        <v>0</v>
      </c>
      <c r="N20" t="s">
        <v>1419</v>
      </c>
      <c r="O20" t="s">
        <v>1419</v>
      </c>
      <c r="P20" t="s">
        <v>1419</v>
      </c>
      <c r="Q20" t="s">
        <v>1424</v>
      </c>
    </row>
    <row r="21" spans="1:17" x14ac:dyDescent="0.25">
      <c r="A21" t="s">
        <v>81</v>
      </c>
      <c r="B21" t="s">
        <v>79</v>
      </c>
      <c r="C21" t="s">
        <v>80</v>
      </c>
      <c r="D21" t="s">
        <v>78</v>
      </c>
      <c r="E21" t="s">
        <v>17</v>
      </c>
      <c r="F21" t="s">
        <v>18</v>
      </c>
      <c r="G21" t="s">
        <v>81</v>
      </c>
      <c r="H21">
        <v>1</v>
      </c>
      <c r="I21">
        <v>4784</v>
      </c>
      <c r="J21">
        <v>1</v>
      </c>
      <c r="K21" t="s">
        <v>84</v>
      </c>
      <c r="L21" t="s">
        <v>1427</v>
      </c>
      <c r="M21">
        <v>4</v>
      </c>
      <c r="N21" t="s">
        <v>1416</v>
      </c>
      <c r="O21" t="s">
        <v>1416</v>
      </c>
      <c r="P21" t="s">
        <v>1416</v>
      </c>
      <c r="Q21" t="s">
        <v>1417</v>
      </c>
    </row>
    <row r="22" spans="1:17" x14ac:dyDescent="0.25">
      <c r="A22" t="s">
        <v>85</v>
      </c>
      <c r="B22" t="s">
        <v>79</v>
      </c>
      <c r="C22" t="s">
        <v>80</v>
      </c>
      <c r="D22" t="s">
        <v>78</v>
      </c>
      <c r="E22" t="s">
        <v>17</v>
      </c>
      <c r="F22" t="s">
        <v>18</v>
      </c>
      <c r="G22" t="s">
        <v>85</v>
      </c>
      <c r="H22">
        <v>1</v>
      </c>
      <c r="I22">
        <v>3849</v>
      </c>
      <c r="J22">
        <v>0</v>
      </c>
      <c r="K22" t="s">
        <v>26</v>
      </c>
      <c r="L22" t="s">
        <v>1428</v>
      </c>
      <c r="M22">
        <v>1</v>
      </c>
      <c r="N22" t="s">
        <v>1416</v>
      </c>
      <c r="O22" t="s">
        <v>1419</v>
      </c>
      <c r="P22" t="s">
        <v>1416</v>
      </c>
      <c r="Q22" t="s">
        <v>1417</v>
      </c>
    </row>
    <row r="23" spans="1:17" x14ac:dyDescent="0.25">
      <c r="A23" t="s">
        <v>86</v>
      </c>
      <c r="B23" t="s">
        <v>79</v>
      </c>
      <c r="C23" t="s">
        <v>80</v>
      </c>
      <c r="D23" t="s">
        <v>78</v>
      </c>
      <c r="E23" t="s">
        <v>17</v>
      </c>
      <c r="F23" t="s">
        <v>18</v>
      </c>
      <c r="G23" t="s">
        <v>86</v>
      </c>
      <c r="H23">
        <v>1</v>
      </c>
      <c r="I23">
        <v>2197</v>
      </c>
      <c r="J23">
        <v>0</v>
      </c>
      <c r="K23" t="s">
        <v>26</v>
      </c>
      <c r="L23" t="s">
        <v>1428</v>
      </c>
      <c r="M23">
        <v>1</v>
      </c>
      <c r="N23" t="s">
        <v>1416</v>
      </c>
      <c r="O23" t="s">
        <v>1419</v>
      </c>
      <c r="P23" t="s">
        <v>1416</v>
      </c>
      <c r="Q23" t="s">
        <v>1417</v>
      </c>
    </row>
    <row r="24" spans="1:17" x14ac:dyDescent="0.25">
      <c r="A24" t="s">
        <v>88</v>
      </c>
      <c r="B24" t="s">
        <v>79</v>
      </c>
      <c r="C24" t="s">
        <v>80</v>
      </c>
      <c r="D24" t="s">
        <v>78</v>
      </c>
      <c r="E24" t="s">
        <v>17</v>
      </c>
      <c r="F24" t="s">
        <v>18</v>
      </c>
      <c r="G24" t="s">
        <v>88</v>
      </c>
      <c r="H24">
        <v>1</v>
      </c>
      <c r="I24">
        <v>7726</v>
      </c>
      <c r="J24">
        <v>0</v>
      </c>
      <c r="K24" t="s">
        <v>26</v>
      </c>
      <c r="L24" t="s">
        <v>1429</v>
      </c>
      <c r="M24">
        <v>1</v>
      </c>
      <c r="N24" t="s">
        <v>1416</v>
      </c>
      <c r="O24" t="s">
        <v>1419</v>
      </c>
      <c r="P24" t="s">
        <v>1419</v>
      </c>
      <c r="Q24" t="s">
        <v>1417</v>
      </c>
    </row>
    <row r="25" spans="1:17" x14ac:dyDescent="0.25">
      <c r="A25" t="s">
        <v>90</v>
      </c>
      <c r="B25" t="s">
        <v>79</v>
      </c>
      <c r="C25" t="s">
        <v>80</v>
      </c>
      <c r="D25" t="s">
        <v>78</v>
      </c>
      <c r="E25" t="s">
        <v>17</v>
      </c>
      <c r="F25" t="s">
        <v>18</v>
      </c>
      <c r="G25" t="s">
        <v>1430</v>
      </c>
      <c r="H25">
        <v>9</v>
      </c>
      <c r="I25">
        <v>23000</v>
      </c>
      <c r="J25">
        <v>1</v>
      </c>
      <c r="K25" t="s">
        <v>97</v>
      </c>
      <c r="L25" t="s">
        <v>1431</v>
      </c>
      <c r="M25">
        <v>3</v>
      </c>
      <c r="N25" t="s">
        <v>1416</v>
      </c>
      <c r="O25" t="s">
        <v>1416</v>
      </c>
      <c r="P25" t="s">
        <v>1419</v>
      </c>
      <c r="Q25" t="s">
        <v>1417</v>
      </c>
    </row>
    <row r="26" spans="1:17" x14ac:dyDescent="0.25">
      <c r="A26" t="s">
        <v>112</v>
      </c>
      <c r="B26" t="s">
        <v>79</v>
      </c>
      <c r="C26" t="s">
        <v>80</v>
      </c>
      <c r="D26" t="s">
        <v>78</v>
      </c>
      <c r="E26" t="s">
        <v>17</v>
      </c>
      <c r="F26" t="s">
        <v>18</v>
      </c>
      <c r="G26" t="s">
        <v>1432</v>
      </c>
      <c r="H26">
        <v>2</v>
      </c>
      <c r="I26">
        <v>816</v>
      </c>
      <c r="J26">
        <v>0</v>
      </c>
      <c r="K26" t="s">
        <v>26</v>
      </c>
      <c r="L26" t="s">
        <v>1433</v>
      </c>
      <c r="M26">
        <v>5</v>
      </c>
      <c r="N26" t="s">
        <v>1416</v>
      </c>
      <c r="O26" t="s">
        <v>1419</v>
      </c>
      <c r="P26" t="s">
        <v>1416</v>
      </c>
      <c r="Q26" t="s">
        <v>1417</v>
      </c>
    </row>
    <row r="27" spans="1:17" x14ac:dyDescent="0.25">
      <c r="A27" t="s">
        <v>119</v>
      </c>
      <c r="B27" t="s">
        <v>117</v>
      </c>
      <c r="C27" t="s">
        <v>118</v>
      </c>
      <c r="D27" t="s">
        <v>78</v>
      </c>
      <c r="E27" t="s">
        <v>17</v>
      </c>
      <c r="F27" t="s">
        <v>18</v>
      </c>
      <c r="G27" t="s">
        <v>119</v>
      </c>
      <c r="H27">
        <v>1</v>
      </c>
      <c r="I27">
        <v>5516</v>
      </c>
      <c r="J27">
        <v>0</v>
      </c>
      <c r="K27" t="s">
        <v>26</v>
      </c>
      <c r="M27">
        <v>0</v>
      </c>
      <c r="N27" t="s">
        <v>1419</v>
      </c>
      <c r="O27" t="s">
        <v>1419</v>
      </c>
      <c r="P27" t="s">
        <v>1419</v>
      </c>
      <c r="Q27" t="s">
        <v>1424</v>
      </c>
    </row>
    <row r="28" spans="1:17" x14ac:dyDescent="0.25">
      <c r="A28" t="s">
        <v>121</v>
      </c>
      <c r="B28" t="s">
        <v>117</v>
      </c>
      <c r="C28" t="s">
        <v>118</v>
      </c>
      <c r="D28" t="s">
        <v>78</v>
      </c>
      <c r="E28" t="s">
        <v>17</v>
      </c>
      <c r="F28" t="s">
        <v>18</v>
      </c>
      <c r="G28" t="s">
        <v>121</v>
      </c>
      <c r="H28">
        <v>1</v>
      </c>
      <c r="I28">
        <v>1124</v>
      </c>
      <c r="J28">
        <v>1</v>
      </c>
      <c r="K28" t="s">
        <v>94</v>
      </c>
      <c r="L28" t="s">
        <v>1434</v>
      </c>
      <c r="M28">
        <v>5</v>
      </c>
      <c r="N28" t="s">
        <v>1416</v>
      </c>
      <c r="O28" t="s">
        <v>1416</v>
      </c>
      <c r="P28" t="s">
        <v>1416</v>
      </c>
      <c r="Q28" t="s">
        <v>1417</v>
      </c>
    </row>
    <row r="29" spans="1:17" x14ac:dyDescent="0.25">
      <c r="A29" t="s">
        <v>123</v>
      </c>
      <c r="B29" t="s">
        <v>117</v>
      </c>
      <c r="C29" t="s">
        <v>118</v>
      </c>
      <c r="D29" t="s">
        <v>78</v>
      </c>
      <c r="E29" t="s">
        <v>17</v>
      </c>
      <c r="F29" t="s">
        <v>18</v>
      </c>
      <c r="G29" t="s">
        <v>123</v>
      </c>
      <c r="H29">
        <v>1</v>
      </c>
      <c r="I29">
        <v>1546</v>
      </c>
      <c r="J29">
        <v>0</v>
      </c>
      <c r="K29" t="s">
        <v>26</v>
      </c>
      <c r="M29">
        <v>0</v>
      </c>
      <c r="N29" t="s">
        <v>1419</v>
      </c>
      <c r="O29" t="s">
        <v>1419</v>
      </c>
      <c r="P29" t="s">
        <v>1419</v>
      </c>
      <c r="Q29" t="s">
        <v>1424</v>
      </c>
    </row>
    <row r="30" spans="1:17" x14ac:dyDescent="0.25">
      <c r="A30" t="s">
        <v>125</v>
      </c>
      <c r="B30" t="s">
        <v>117</v>
      </c>
      <c r="C30" t="s">
        <v>118</v>
      </c>
      <c r="D30" t="s">
        <v>78</v>
      </c>
      <c r="E30" t="s">
        <v>17</v>
      </c>
      <c r="F30" t="s">
        <v>18</v>
      </c>
      <c r="G30" t="s">
        <v>125</v>
      </c>
      <c r="H30">
        <v>1</v>
      </c>
      <c r="I30">
        <v>2118</v>
      </c>
      <c r="J30">
        <v>0</v>
      </c>
      <c r="K30" t="s">
        <v>26</v>
      </c>
      <c r="M30">
        <v>0</v>
      </c>
      <c r="N30" t="s">
        <v>1419</v>
      </c>
      <c r="O30" t="s">
        <v>1419</v>
      </c>
      <c r="P30" t="s">
        <v>1419</v>
      </c>
      <c r="Q30" t="s">
        <v>1424</v>
      </c>
    </row>
    <row r="31" spans="1:17" x14ac:dyDescent="0.25">
      <c r="A31" t="s">
        <v>127</v>
      </c>
      <c r="B31" t="s">
        <v>117</v>
      </c>
      <c r="C31" t="s">
        <v>118</v>
      </c>
      <c r="D31" t="s">
        <v>78</v>
      </c>
      <c r="E31" t="s">
        <v>17</v>
      </c>
      <c r="F31" t="s">
        <v>18</v>
      </c>
      <c r="G31" t="s">
        <v>127</v>
      </c>
      <c r="H31">
        <v>1</v>
      </c>
      <c r="I31">
        <v>1693</v>
      </c>
      <c r="J31">
        <v>0</v>
      </c>
      <c r="K31" t="s">
        <v>26</v>
      </c>
      <c r="M31">
        <v>0</v>
      </c>
      <c r="N31" t="s">
        <v>1419</v>
      </c>
      <c r="O31" t="s">
        <v>1419</v>
      </c>
      <c r="P31" t="s">
        <v>1419</v>
      </c>
      <c r="Q31" t="s">
        <v>1424</v>
      </c>
    </row>
    <row r="32" spans="1:17" x14ac:dyDescent="0.25">
      <c r="A32" t="s">
        <v>129</v>
      </c>
      <c r="B32" t="s">
        <v>117</v>
      </c>
      <c r="C32" t="s">
        <v>118</v>
      </c>
      <c r="D32" t="s">
        <v>78</v>
      </c>
      <c r="E32" t="s">
        <v>17</v>
      </c>
      <c r="F32" t="s">
        <v>18</v>
      </c>
      <c r="G32" t="s">
        <v>129</v>
      </c>
      <c r="H32">
        <v>1</v>
      </c>
      <c r="I32">
        <v>1433</v>
      </c>
      <c r="J32">
        <v>0</v>
      </c>
      <c r="K32" t="s">
        <v>26</v>
      </c>
      <c r="M32">
        <v>0</v>
      </c>
      <c r="N32" t="s">
        <v>1419</v>
      </c>
      <c r="O32" t="s">
        <v>1419</v>
      </c>
      <c r="P32" t="s">
        <v>1419</v>
      </c>
      <c r="Q32" t="s">
        <v>1424</v>
      </c>
    </row>
    <row r="33" spans="1:17" x14ac:dyDescent="0.25">
      <c r="A33" t="s">
        <v>131</v>
      </c>
      <c r="B33" t="s">
        <v>117</v>
      </c>
      <c r="C33" t="s">
        <v>118</v>
      </c>
      <c r="D33" t="s">
        <v>78</v>
      </c>
      <c r="E33" t="s">
        <v>17</v>
      </c>
      <c r="F33" t="s">
        <v>18</v>
      </c>
      <c r="G33" t="s">
        <v>131</v>
      </c>
      <c r="H33">
        <v>1</v>
      </c>
      <c r="I33">
        <v>927</v>
      </c>
      <c r="J33">
        <v>1</v>
      </c>
      <c r="K33" t="s">
        <v>84</v>
      </c>
      <c r="L33" t="s">
        <v>1435</v>
      </c>
      <c r="M33">
        <v>1</v>
      </c>
      <c r="N33" t="s">
        <v>1416</v>
      </c>
      <c r="O33" t="s">
        <v>1419</v>
      </c>
      <c r="P33" t="s">
        <v>1416</v>
      </c>
      <c r="Q33" t="s">
        <v>1417</v>
      </c>
    </row>
    <row r="34" spans="1:17" x14ac:dyDescent="0.25">
      <c r="A34" t="s">
        <v>133</v>
      </c>
      <c r="B34" t="s">
        <v>117</v>
      </c>
      <c r="C34" t="s">
        <v>118</v>
      </c>
      <c r="D34" t="s">
        <v>78</v>
      </c>
      <c r="E34" t="s">
        <v>17</v>
      </c>
      <c r="F34" t="s">
        <v>18</v>
      </c>
      <c r="G34" t="s">
        <v>133</v>
      </c>
      <c r="H34">
        <v>1</v>
      </c>
      <c r="I34">
        <v>7262</v>
      </c>
      <c r="J34">
        <v>1</v>
      </c>
      <c r="K34" t="s">
        <v>135</v>
      </c>
      <c r="M34">
        <v>0</v>
      </c>
      <c r="N34" t="s">
        <v>1419</v>
      </c>
      <c r="O34" t="s">
        <v>1419</v>
      </c>
      <c r="P34" t="s">
        <v>1419</v>
      </c>
      <c r="Q34" t="s">
        <v>1424</v>
      </c>
    </row>
    <row r="35" spans="1:17" x14ac:dyDescent="0.25">
      <c r="A35" t="s">
        <v>136</v>
      </c>
      <c r="B35" t="s">
        <v>117</v>
      </c>
      <c r="C35" t="s">
        <v>118</v>
      </c>
      <c r="D35" t="s">
        <v>78</v>
      </c>
      <c r="E35" t="s">
        <v>17</v>
      </c>
      <c r="F35" t="s">
        <v>18</v>
      </c>
      <c r="G35" t="s">
        <v>136</v>
      </c>
      <c r="H35">
        <v>1</v>
      </c>
      <c r="I35">
        <v>4882</v>
      </c>
      <c r="J35">
        <v>0</v>
      </c>
      <c r="K35" t="s">
        <v>26</v>
      </c>
      <c r="M35">
        <v>0</v>
      </c>
      <c r="N35" t="s">
        <v>1419</v>
      </c>
      <c r="O35" t="s">
        <v>1419</v>
      </c>
      <c r="P35" t="s">
        <v>1419</v>
      </c>
      <c r="Q35" t="s">
        <v>1424</v>
      </c>
    </row>
    <row r="36" spans="1:17" x14ac:dyDescent="0.25">
      <c r="A36" t="s">
        <v>141</v>
      </c>
      <c r="B36" t="s">
        <v>139</v>
      </c>
      <c r="C36" t="s">
        <v>140</v>
      </c>
      <c r="D36" t="s">
        <v>78</v>
      </c>
      <c r="E36" t="s">
        <v>17</v>
      </c>
      <c r="F36" t="s">
        <v>18</v>
      </c>
      <c r="G36" t="s">
        <v>141</v>
      </c>
      <c r="H36">
        <v>1</v>
      </c>
      <c r="I36">
        <v>72</v>
      </c>
      <c r="J36">
        <v>0</v>
      </c>
      <c r="K36" t="s">
        <v>26</v>
      </c>
      <c r="M36">
        <v>0</v>
      </c>
      <c r="N36" t="s">
        <v>1419</v>
      </c>
      <c r="O36" t="s">
        <v>1416</v>
      </c>
      <c r="P36" t="s">
        <v>1419</v>
      </c>
      <c r="Q36" t="s">
        <v>1423</v>
      </c>
    </row>
    <row r="37" spans="1:17" x14ac:dyDescent="0.25">
      <c r="A37" t="s">
        <v>144</v>
      </c>
      <c r="B37" t="s">
        <v>139</v>
      </c>
      <c r="C37" t="s">
        <v>140</v>
      </c>
      <c r="D37" t="s">
        <v>78</v>
      </c>
      <c r="E37" t="s">
        <v>17</v>
      </c>
      <c r="F37" t="s">
        <v>18</v>
      </c>
      <c r="G37" t="s">
        <v>1436</v>
      </c>
      <c r="H37">
        <v>8</v>
      </c>
      <c r="I37">
        <v>8025</v>
      </c>
      <c r="J37">
        <v>1</v>
      </c>
      <c r="K37" t="s">
        <v>147</v>
      </c>
      <c r="L37" t="s">
        <v>1437</v>
      </c>
      <c r="M37">
        <v>1</v>
      </c>
      <c r="N37" t="s">
        <v>1416</v>
      </c>
      <c r="O37" t="s">
        <v>1416</v>
      </c>
      <c r="P37" t="s">
        <v>1419</v>
      </c>
      <c r="Q37" t="s">
        <v>1417</v>
      </c>
    </row>
    <row r="38" spans="1:17" x14ac:dyDescent="0.25">
      <c r="A38" t="s">
        <v>162</v>
      </c>
      <c r="B38" t="s">
        <v>139</v>
      </c>
      <c r="C38" t="s">
        <v>140</v>
      </c>
      <c r="D38" t="s">
        <v>78</v>
      </c>
      <c r="E38" t="s">
        <v>17</v>
      </c>
      <c r="F38" t="s">
        <v>18</v>
      </c>
      <c r="G38" t="s">
        <v>163</v>
      </c>
      <c r="H38">
        <v>1</v>
      </c>
      <c r="I38">
        <v>4</v>
      </c>
      <c r="J38">
        <v>0</v>
      </c>
      <c r="K38" t="s">
        <v>26</v>
      </c>
      <c r="L38" t="s">
        <v>1438</v>
      </c>
      <c r="M38">
        <v>2</v>
      </c>
      <c r="N38" t="s">
        <v>1416</v>
      </c>
      <c r="O38" t="s">
        <v>1419</v>
      </c>
      <c r="P38" t="s">
        <v>1416</v>
      </c>
      <c r="Q38" t="s">
        <v>1417</v>
      </c>
    </row>
    <row r="39" spans="1:17" x14ac:dyDescent="0.25">
      <c r="A39" t="s">
        <v>162</v>
      </c>
      <c r="B39" t="s">
        <v>139</v>
      </c>
      <c r="C39" t="s">
        <v>140</v>
      </c>
      <c r="D39" t="s">
        <v>78</v>
      </c>
      <c r="E39" t="s">
        <v>17</v>
      </c>
      <c r="F39" t="s">
        <v>18</v>
      </c>
      <c r="G39" t="s">
        <v>1439</v>
      </c>
      <c r="H39">
        <v>2</v>
      </c>
      <c r="I39">
        <v>3040</v>
      </c>
      <c r="J39">
        <v>0</v>
      </c>
      <c r="K39" t="s">
        <v>26</v>
      </c>
      <c r="L39" t="s">
        <v>1438</v>
      </c>
      <c r="M39">
        <v>2</v>
      </c>
      <c r="N39" t="s">
        <v>1416</v>
      </c>
      <c r="O39" t="s">
        <v>1419</v>
      </c>
      <c r="P39" t="s">
        <v>1416</v>
      </c>
      <c r="Q39" t="s">
        <v>1417</v>
      </c>
    </row>
    <row r="40" spans="1:17" x14ac:dyDescent="0.25">
      <c r="A40" t="s">
        <v>169</v>
      </c>
      <c r="B40" t="s">
        <v>139</v>
      </c>
      <c r="C40" t="s">
        <v>140</v>
      </c>
      <c r="D40" t="s">
        <v>78</v>
      </c>
      <c r="E40" t="s">
        <v>17</v>
      </c>
      <c r="F40" t="s">
        <v>18</v>
      </c>
      <c r="G40" t="s">
        <v>1440</v>
      </c>
      <c r="H40">
        <v>2</v>
      </c>
      <c r="I40">
        <v>1098</v>
      </c>
      <c r="J40">
        <v>0</v>
      </c>
      <c r="K40" t="s">
        <v>26</v>
      </c>
      <c r="M40">
        <v>0</v>
      </c>
      <c r="N40" t="s">
        <v>1419</v>
      </c>
      <c r="O40" t="s">
        <v>1416</v>
      </c>
      <c r="P40" t="s">
        <v>1419</v>
      </c>
      <c r="Q40" t="s">
        <v>1423</v>
      </c>
    </row>
    <row r="41" spans="1:17" x14ac:dyDescent="0.25">
      <c r="A41" t="s">
        <v>174</v>
      </c>
      <c r="B41" t="s">
        <v>139</v>
      </c>
      <c r="C41" t="s">
        <v>140</v>
      </c>
      <c r="D41" t="s">
        <v>78</v>
      </c>
      <c r="E41" t="s">
        <v>17</v>
      </c>
      <c r="F41" t="s">
        <v>18</v>
      </c>
      <c r="G41" t="s">
        <v>175</v>
      </c>
      <c r="H41">
        <v>1</v>
      </c>
      <c r="I41">
        <v>46</v>
      </c>
      <c r="J41">
        <v>0</v>
      </c>
      <c r="K41" t="s">
        <v>26</v>
      </c>
      <c r="M41">
        <v>0</v>
      </c>
      <c r="N41" t="s">
        <v>1419</v>
      </c>
      <c r="O41" t="s">
        <v>1416</v>
      </c>
      <c r="P41" t="s">
        <v>1419</v>
      </c>
      <c r="Q41" t="s">
        <v>1423</v>
      </c>
    </row>
    <row r="42" spans="1:17" x14ac:dyDescent="0.25">
      <c r="A42" t="s">
        <v>180</v>
      </c>
      <c r="B42" t="s">
        <v>178</v>
      </c>
      <c r="C42" t="s">
        <v>179</v>
      </c>
      <c r="D42" t="s">
        <v>177</v>
      </c>
      <c r="E42" t="s">
        <v>17</v>
      </c>
      <c r="F42" t="s">
        <v>18</v>
      </c>
      <c r="G42" t="s">
        <v>180</v>
      </c>
      <c r="H42">
        <v>1</v>
      </c>
      <c r="I42">
        <v>18187</v>
      </c>
      <c r="J42">
        <v>0</v>
      </c>
      <c r="K42" t="s">
        <v>26</v>
      </c>
      <c r="M42">
        <v>0</v>
      </c>
      <c r="N42" t="s">
        <v>1419</v>
      </c>
      <c r="O42" t="s">
        <v>1416</v>
      </c>
      <c r="P42" t="s">
        <v>1419</v>
      </c>
      <c r="Q42" t="s">
        <v>1423</v>
      </c>
    </row>
    <row r="43" spans="1:17" x14ac:dyDescent="0.25">
      <c r="A43" t="s">
        <v>186</v>
      </c>
      <c r="B43" t="s">
        <v>184</v>
      </c>
      <c r="C43" t="s">
        <v>185</v>
      </c>
      <c r="D43" t="s">
        <v>183</v>
      </c>
      <c r="E43" t="s">
        <v>17</v>
      </c>
      <c r="F43" t="s">
        <v>18</v>
      </c>
      <c r="G43" t="s">
        <v>187</v>
      </c>
      <c r="H43">
        <v>1</v>
      </c>
      <c r="I43">
        <v>2624</v>
      </c>
      <c r="J43">
        <v>0</v>
      </c>
      <c r="K43" t="s">
        <v>26</v>
      </c>
      <c r="L43" t="s">
        <v>1441</v>
      </c>
      <c r="M43">
        <v>1</v>
      </c>
      <c r="N43" t="s">
        <v>1416</v>
      </c>
      <c r="O43" t="s">
        <v>1419</v>
      </c>
      <c r="P43" t="s">
        <v>1419</v>
      </c>
      <c r="Q43" t="s">
        <v>1417</v>
      </c>
    </row>
    <row r="44" spans="1:17" x14ac:dyDescent="0.25">
      <c r="A44" t="s">
        <v>194</v>
      </c>
      <c r="B44" t="s">
        <v>189</v>
      </c>
      <c r="C44" t="s">
        <v>190</v>
      </c>
      <c r="D44" t="s">
        <v>193</v>
      </c>
      <c r="E44" t="s">
        <v>17</v>
      </c>
      <c r="F44" t="s">
        <v>18</v>
      </c>
      <c r="G44" t="s">
        <v>194</v>
      </c>
      <c r="H44">
        <v>1</v>
      </c>
      <c r="I44">
        <v>8364</v>
      </c>
      <c r="J44">
        <v>0</v>
      </c>
      <c r="K44" t="s">
        <v>26</v>
      </c>
      <c r="M44">
        <v>0</v>
      </c>
      <c r="N44" t="s">
        <v>1419</v>
      </c>
      <c r="O44" t="s">
        <v>1419</v>
      </c>
      <c r="P44" t="s">
        <v>1419</v>
      </c>
      <c r="Q44" t="s">
        <v>1424</v>
      </c>
    </row>
    <row r="45" spans="1:17" x14ac:dyDescent="0.25">
      <c r="A45" t="s">
        <v>197</v>
      </c>
      <c r="B45" t="s">
        <v>189</v>
      </c>
      <c r="C45" t="s">
        <v>190</v>
      </c>
      <c r="D45" t="s">
        <v>193</v>
      </c>
      <c r="E45" t="s">
        <v>17</v>
      </c>
      <c r="F45" t="s">
        <v>18</v>
      </c>
      <c r="G45" t="s">
        <v>197</v>
      </c>
      <c r="H45">
        <v>1</v>
      </c>
      <c r="I45">
        <v>5959</v>
      </c>
      <c r="J45">
        <v>0</v>
      </c>
      <c r="K45" t="s">
        <v>26</v>
      </c>
      <c r="M45">
        <v>0</v>
      </c>
      <c r="N45" t="s">
        <v>1419</v>
      </c>
      <c r="O45" t="s">
        <v>1416</v>
      </c>
      <c r="P45" t="s">
        <v>1419</v>
      </c>
      <c r="Q45" t="s">
        <v>1423</v>
      </c>
    </row>
    <row r="46" spans="1:17" x14ac:dyDescent="0.25">
      <c r="A46" t="s">
        <v>199</v>
      </c>
      <c r="B46" t="s">
        <v>189</v>
      </c>
      <c r="C46" t="s">
        <v>190</v>
      </c>
      <c r="D46" t="s">
        <v>193</v>
      </c>
      <c r="E46" t="s">
        <v>17</v>
      </c>
      <c r="F46" t="s">
        <v>18</v>
      </c>
      <c r="G46" t="s">
        <v>1442</v>
      </c>
      <c r="H46">
        <v>2</v>
      </c>
      <c r="I46">
        <v>2195</v>
      </c>
      <c r="J46">
        <v>1</v>
      </c>
      <c r="K46" t="s">
        <v>26</v>
      </c>
      <c r="L46" t="s">
        <v>1443</v>
      </c>
      <c r="M46">
        <v>2</v>
      </c>
      <c r="N46" t="s">
        <v>1416</v>
      </c>
      <c r="O46" t="s">
        <v>1419</v>
      </c>
      <c r="P46" t="s">
        <v>1416</v>
      </c>
      <c r="Q46" t="s">
        <v>1417</v>
      </c>
    </row>
    <row r="47" spans="1:17" x14ac:dyDescent="0.25">
      <c r="A47" t="s">
        <v>201</v>
      </c>
      <c r="B47" t="s">
        <v>189</v>
      </c>
      <c r="C47" t="s">
        <v>190</v>
      </c>
      <c r="D47" t="s">
        <v>193</v>
      </c>
      <c r="E47" t="s">
        <v>17</v>
      </c>
      <c r="F47" t="s">
        <v>18</v>
      </c>
      <c r="G47" t="s">
        <v>201</v>
      </c>
      <c r="H47">
        <v>1</v>
      </c>
      <c r="I47">
        <v>29</v>
      </c>
      <c r="J47">
        <v>0</v>
      </c>
      <c r="K47" t="s">
        <v>26</v>
      </c>
      <c r="M47">
        <v>0</v>
      </c>
      <c r="N47" t="s">
        <v>1419</v>
      </c>
      <c r="O47" t="s">
        <v>1419</v>
      </c>
      <c r="P47" t="s">
        <v>1419</v>
      </c>
      <c r="Q47" t="s">
        <v>1424</v>
      </c>
    </row>
    <row r="48" spans="1:17" x14ac:dyDescent="0.25">
      <c r="A48" t="s">
        <v>203</v>
      </c>
      <c r="B48" t="s">
        <v>189</v>
      </c>
      <c r="C48" t="s">
        <v>190</v>
      </c>
      <c r="D48" t="s">
        <v>193</v>
      </c>
      <c r="E48" t="s">
        <v>17</v>
      </c>
      <c r="F48" t="s">
        <v>18</v>
      </c>
      <c r="G48" t="s">
        <v>203</v>
      </c>
      <c r="H48">
        <v>1</v>
      </c>
      <c r="I48">
        <v>6370</v>
      </c>
      <c r="J48">
        <v>0</v>
      </c>
      <c r="K48" t="s">
        <v>26</v>
      </c>
      <c r="L48" t="s">
        <v>1444</v>
      </c>
      <c r="M48">
        <v>2</v>
      </c>
      <c r="N48" t="s">
        <v>1416</v>
      </c>
      <c r="O48" t="s">
        <v>1419</v>
      </c>
      <c r="P48" t="s">
        <v>1419</v>
      </c>
      <c r="Q48" t="s">
        <v>1417</v>
      </c>
    </row>
    <row r="49" spans="1:17" x14ac:dyDescent="0.25">
      <c r="A49" t="s">
        <v>205</v>
      </c>
      <c r="B49" t="s">
        <v>189</v>
      </c>
      <c r="C49" t="s">
        <v>190</v>
      </c>
      <c r="D49" t="s">
        <v>193</v>
      </c>
      <c r="E49" t="s">
        <v>17</v>
      </c>
      <c r="F49" t="s">
        <v>18</v>
      </c>
      <c r="G49" t="s">
        <v>1445</v>
      </c>
      <c r="H49">
        <v>6</v>
      </c>
      <c r="I49">
        <v>2248</v>
      </c>
      <c r="J49">
        <v>1</v>
      </c>
      <c r="K49" t="s">
        <v>26</v>
      </c>
      <c r="M49">
        <v>0</v>
      </c>
      <c r="N49" t="s">
        <v>1419</v>
      </c>
      <c r="O49" t="s">
        <v>1416</v>
      </c>
      <c r="P49" t="s">
        <v>1419</v>
      </c>
      <c r="Q49" t="s">
        <v>1423</v>
      </c>
    </row>
    <row r="50" spans="1:17" x14ac:dyDescent="0.25">
      <c r="A50" t="s">
        <v>214</v>
      </c>
      <c r="B50" t="s">
        <v>189</v>
      </c>
      <c r="C50" t="s">
        <v>190</v>
      </c>
      <c r="D50" t="s">
        <v>193</v>
      </c>
      <c r="E50" t="s">
        <v>17</v>
      </c>
      <c r="F50" t="s">
        <v>18</v>
      </c>
      <c r="G50" t="s">
        <v>1446</v>
      </c>
      <c r="H50">
        <v>17</v>
      </c>
      <c r="I50">
        <v>52946</v>
      </c>
      <c r="J50">
        <v>0</v>
      </c>
      <c r="K50" t="s">
        <v>26</v>
      </c>
      <c r="L50" t="s">
        <v>1447</v>
      </c>
      <c r="M50">
        <v>3</v>
      </c>
      <c r="N50" t="s">
        <v>1416</v>
      </c>
      <c r="O50" t="s">
        <v>1419</v>
      </c>
      <c r="P50" t="s">
        <v>1419</v>
      </c>
      <c r="Q50" t="s">
        <v>1417</v>
      </c>
    </row>
    <row r="51" spans="1:17" x14ac:dyDescent="0.25">
      <c r="A51" t="s">
        <v>247</v>
      </c>
      <c r="B51" t="s">
        <v>189</v>
      </c>
      <c r="C51" t="s">
        <v>190</v>
      </c>
      <c r="D51" t="s">
        <v>193</v>
      </c>
      <c r="E51" t="s">
        <v>17</v>
      </c>
      <c r="F51" t="s">
        <v>18</v>
      </c>
      <c r="G51" t="s">
        <v>248</v>
      </c>
      <c r="H51">
        <v>1</v>
      </c>
      <c r="I51">
        <v>5356</v>
      </c>
      <c r="J51">
        <v>0</v>
      </c>
      <c r="K51" t="s">
        <v>26</v>
      </c>
      <c r="L51" t="s">
        <v>1448</v>
      </c>
      <c r="M51">
        <v>3</v>
      </c>
      <c r="N51" t="s">
        <v>1416</v>
      </c>
      <c r="O51" t="s">
        <v>1419</v>
      </c>
      <c r="P51" t="s">
        <v>1416</v>
      </c>
      <c r="Q51" t="s">
        <v>1417</v>
      </c>
    </row>
    <row r="52" spans="1:17" x14ac:dyDescent="0.25">
      <c r="A52" t="s">
        <v>256</v>
      </c>
      <c r="B52" t="s">
        <v>254</v>
      </c>
      <c r="C52" t="s">
        <v>255</v>
      </c>
      <c r="D52" t="s">
        <v>53</v>
      </c>
      <c r="E52" t="s">
        <v>17</v>
      </c>
      <c r="F52" t="s">
        <v>18</v>
      </c>
      <c r="G52" t="s">
        <v>256</v>
      </c>
      <c r="H52">
        <v>1</v>
      </c>
      <c r="I52">
        <v>2466</v>
      </c>
      <c r="J52">
        <v>0</v>
      </c>
      <c r="K52" t="s">
        <v>26</v>
      </c>
      <c r="L52" t="s">
        <v>1449</v>
      </c>
      <c r="M52">
        <v>2</v>
      </c>
      <c r="N52" t="s">
        <v>1416</v>
      </c>
      <c r="O52" t="s">
        <v>1419</v>
      </c>
      <c r="P52" t="s">
        <v>1416</v>
      </c>
      <c r="Q52" t="s">
        <v>1417</v>
      </c>
    </row>
    <row r="53" spans="1:17" x14ac:dyDescent="0.25">
      <c r="A53" t="s">
        <v>258</v>
      </c>
      <c r="B53" t="s">
        <v>254</v>
      </c>
      <c r="C53" t="s">
        <v>255</v>
      </c>
      <c r="D53" t="s">
        <v>53</v>
      </c>
      <c r="E53" t="s">
        <v>17</v>
      </c>
      <c r="F53" t="s">
        <v>18</v>
      </c>
      <c r="G53" t="s">
        <v>258</v>
      </c>
      <c r="H53">
        <v>1</v>
      </c>
      <c r="I53">
        <v>247</v>
      </c>
      <c r="J53">
        <v>1</v>
      </c>
      <c r="K53" t="s">
        <v>260</v>
      </c>
      <c r="M53">
        <v>0</v>
      </c>
      <c r="N53" t="s">
        <v>1419</v>
      </c>
      <c r="O53" t="s">
        <v>1419</v>
      </c>
      <c r="P53" t="s">
        <v>1419</v>
      </c>
      <c r="Q53" t="s">
        <v>1424</v>
      </c>
    </row>
    <row r="54" spans="1:17" x14ac:dyDescent="0.25">
      <c r="A54" t="s">
        <v>261</v>
      </c>
      <c r="B54" t="s">
        <v>254</v>
      </c>
      <c r="C54" t="s">
        <v>255</v>
      </c>
      <c r="D54" t="s">
        <v>193</v>
      </c>
      <c r="E54" t="s">
        <v>17</v>
      </c>
      <c r="F54" t="s">
        <v>18</v>
      </c>
      <c r="G54" t="s">
        <v>261</v>
      </c>
      <c r="H54">
        <v>1</v>
      </c>
      <c r="I54">
        <v>3605</v>
      </c>
      <c r="J54">
        <v>0</v>
      </c>
      <c r="K54" t="s">
        <v>26</v>
      </c>
      <c r="L54" t="s">
        <v>1450</v>
      </c>
      <c r="M54">
        <v>4</v>
      </c>
      <c r="N54" t="s">
        <v>1416</v>
      </c>
      <c r="O54" t="s">
        <v>1419</v>
      </c>
      <c r="P54" t="s">
        <v>1419</v>
      </c>
      <c r="Q54" t="s">
        <v>1417</v>
      </c>
    </row>
    <row r="55" spans="1:17" x14ac:dyDescent="0.25">
      <c r="A55" t="s">
        <v>263</v>
      </c>
      <c r="B55" t="s">
        <v>254</v>
      </c>
      <c r="C55" t="s">
        <v>255</v>
      </c>
      <c r="D55" t="s">
        <v>193</v>
      </c>
      <c r="E55" t="s">
        <v>17</v>
      </c>
      <c r="F55" t="s">
        <v>18</v>
      </c>
      <c r="G55" t="s">
        <v>263</v>
      </c>
      <c r="H55">
        <v>1</v>
      </c>
      <c r="I55">
        <v>2211</v>
      </c>
      <c r="J55">
        <v>0</v>
      </c>
      <c r="K55" t="s">
        <v>26</v>
      </c>
      <c r="L55" t="s">
        <v>1451</v>
      </c>
      <c r="M55">
        <v>1</v>
      </c>
      <c r="N55" t="s">
        <v>1416</v>
      </c>
      <c r="O55" t="s">
        <v>1419</v>
      </c>
      <c r="P55" t="s">
        <v>1416</v>
      </c>
      <c r="Q55" t="s">
        <v>1417</v>
      </c>
    </row>
    <row r="56" spans="1:17" x14ac:dyDescent="0.25">
      <c r="A56" t="s">
        <v>265</v>
      </c>
      <c r="B56" t="s">
        <v>254</v>
      </c>
      <c r="C56" t="s">
        <v>255</v>
      </c>
      <c r="D56" t="s">
        <v>193</v>
      </c>
      <c r="E56" t="s">
        <v>17</v>
      </c>
      <c r="F56" t="s">
        <v>18</v>
      </c>
      <c r="G56" t="s">
        <v>265</v>
      </c>
      <c r="H56">
        <v>1</v>
      </c>
      <c r="I56">
        <v>2710</v>
      </c>
      <c r="J56">
        <v>0</v>
      </c>
      <c r="K56" t="s">
        <v>26</v>
      </c>
      <c r="L56" t="s">
        <v>1452</v>
      </c>
      <c r="M56">
        <v>2</v>
      </c>
      <c r="N56" t="s">
        <v>1416</v>
      </c>
      <c r="O56" t="s">
        <v>1416</v>
      </c>
      <c r="P56" t="s">
        <v>1416</v>
      </c>
      <c r="Q56" t="s">
        <v>1417</v>
      </c>
    </row>
    <row r="57" spans="1:17" x14ac:dyDescent="0.25">
      <c r="A57" t="s">
        <v>267</v>
      </c>
      <c r="B57" t="s">
        <v>254</v>
      </c>
      <c r="C57" t="s">
        <v>255</v>
      </c>
      <c r="D57" t="s">
        <v>193</v>
      </c>
      <c r="E57" t="s">
        <v>17</v>
      </c>
      <c r="F57" t="s">
        <v>18</v>
      </c>
      <c r="G57" t="s">
        <v>1453</v>
      </c>
      <c r="H57">
        <v>2</v>
      </c>
      <c r="I57">
        <v>4637</v>
      </c>
      <c r="J57">
        <v>1</v>
      </c>
      <c r="K57" t="s">
        <v>26</v>
      </c>
      <c r="L57" t="s">
        <v>1454</v>
      </c>
      <c r="M57">
        <v>1</v>
      </c>
      <c r="N57" t="s">
        <v>1416</v>
      </c>
      <c r="O57" t="s">
        <v>1416</v>
      </c>
      <c r="P57" t="s">
        <v>1416</v>
      </c>
      <c r="Q57" t="s">
        <v>1417</v>
      </c>
    </row>
    <row r="58" spans="1:17" x14ac:dyDescent="0.25">
      <c r="A58" t="s">
        <v>269</v>
      </c>
      <c r="B58" t="s">
        <v>254</v>
      </c>
      <c r="C58" t="s">
        <v>255</v>
      </c>
      <c r="D58" t="s">
        <v>193</v>
      </c>
      <c r="E58" t="s">
        <v>17</v>
      </c>
      <c r="F58" t="s">
        <v>18</v>
      </c>
      <c r="G58" t="s">
        <v>269</v>
      </c>
      <c r="H58">
        <v>1</v>
      </c>
      <c r="I58">
        <v>665</v>
      </c>
      <c r="J58">
        <v>0</v>
      </c>
      <c r="K58" t="s">
        <v>26</v>
      </c>
      <c r="L58" t="s">
        <v>1455</v>
      </c>
      <c r="M58">
        <v>1</v>
      </c>
      <c r="N58" t="s">
        <v>1416</v>
      </c>
      <c r="O58" t="s">
        <v>1419</v>
      </c>
      <c r="P58" t="s">
        <v>1416</v>
      </c>
      <c r="Q58" t="s">
        <v>1417</v>
      </c>
    </row>
    <row r="59" spans="1:17" x14ac:dyDescent="0.25">
      <c r="A59" t="s">
        <v>271</v>
      </c>
      <c r="B59" t="s">
        <v>254</v>
      </c>
      <c r="C59" t="s">
        <v>255</v>
      </c>
      <c r="D59" t="s">
        <v>193</v>
      </c>
      <c r="E59" t="s">
        <v>17</v>
      </c>
      <c r="F59" t="s">
        <v>18</v>
      </c>
      <c r="G59" t="s">
        <v>271</v>
      </c>
      <c r="H59">
        <v>1</v>
      </c>
      <c r="I59">
        <v>44</v>
      </c>
      <c r="J59">
        <v>0</v>
      </c>
      <c r="K59" t="s">
        <v>26</v>
      </c>
      <c r="M59">
        <v>0</v>
      </c>
      <c r="N59" t="s">
        <v>1419</v>
      </c>
      <c r="O59" t="s">
        <v>1419</v>
      </c>
      <c r="P59" t="s">
        <v>1419</v>
      </c>
      <c r="Q59" t="s">
        <v>1424</v>
      </c>
    </row>
    <row r="60" spans="1:17" x14ac:dyDescent="0.25">
      <c r="A60" t="s">
        <v>273</v>
      </c>
      <c r="B60" t="s">
        <v>254</v>
      </c>
      <c r="C60" t="s">
        <v>255</v>
      </c>
      <c r="D60" t="s">
        <v>193</v>
      </c>
      <c r="E60" t="s">
        <v>17</v>
      </c>
      <c r="F60" t="s">
        <v>18</v>
      </c>
      <c r="G60" t="s">
        <v>273</v>
      </c>
      <c r="H60">
        <v>1</v>
      </c>
      <c r="I60">
        <v>2509</v>
      </c>
      <c r="J60">
        <v>0</v>
      </c>
      <c r="K60" t="s">
        <v>26</v>
      </c>
      <c r="L60" t="s">
        <v>1456</v>
      </c>
      <c r="M60">
        <v>2</v>
      </c>
      <c r="N60" t="s">
        <v>1416</v>
      </c>
      <c r="O60" t="s">
        <v>1419</v>
      </c>
      <c r="P60" t="s">
        <v>1416</v>
      </c>
      <c r="Q60" t="s">
        <v>1417</v>
      </c>
    </row>
    <row r="61" spans="1:17" x14ac:dyDescent="0.25">
      <c r="A61" t="s">
        <v>275</v>
      </c>
      <c r="B61" t="s">
        <v>254</v>
      </c>
      <c r="C61" t="s">
        <v>255</v>
      </c>
      <c r="D61" t="s">
        <v>193</v>
      </c>
      <c r="E61" t="s">
        <v>17</v>
      </c>
      <c r="F61" t="s">
        <v>18</v>
      </c>
      <c r="G61" t="s">
        <v>275</v>
      </c>
      <c r="H61">
        <v>1</v>
      </c>
      <c r="I61">
        <v>1007</v>
      </c>
      <c r="J61">
        <v>0</v>
      </c>
      <c r="K61" t="s">
        <v>26</v>
      </c>
      <c r="L61" t="s">
        <v>1457</v>
      </c>
      <c r="M61">
        <v>2</v>
      </c>
      <c r="N61" t="s">
        <v>1416</v>
      </c>
      <c r="O61" t="s">
        <v>1419</v>
      </c>
      <c r="P61" t="s">
        <v>1416</v>
      </c>
      <c r="Q61" t="s">
        <v>1417</v>
      </c>
    </row>
    <row r="62" spans="1:17" x14ac:dyDescent="0.25">
      <c r="A62" t="s">
        <v>276</v>
      </c>
      <c r="B62" t="s">
        <v>254</v>
      </c>
      <c r="C62" t="s">
        <v>255</v>
      </c>
      <c r="D62" t="s">
        <v>193</v>
      </c>
      <c r="E62" t="s">
        <v>17</v>
      </c>
      <c r="F62" t="s">
        <v>18</v>
      </c>
      <c r="G62" t="s">
        <v>276</v>
      </c>
      <c r="H62">
        <v>1</v>
      </c>
      <c r="I62">
        <v>1822</v>
      </c>
      <c r="J62">
        <v>0</v>
      </c>
      <c r="K62" t="s">
        <v>26</v>
      </c>
      <c r="L62" t="s">
        <v>1458</v>
      </c>
      <c r="M62">
        <v>4</v>
      </c>
      <c r="N62" t="s">
        <v>1416</v>
      </c>
      <c r="O62" t="s">
        <v>1419</v>
      </c>
      <c r="P62" t="s">
        <v>1416</v>
      </c>
      <c r="Q62" t="s">
        <v>1417</v>
      </c>
    </row>
    <row r="63" spans="1:17" x14ac:dyDescent="0.25">
      <c r="A63" t="s">
        <v>278</v>
      </c>
      <c r="B63" t="s">
        <v>254</v>
      </c>
      <c r="C63" t="s">
        <v>255</v>
      </c>
      <c r="D63" t="s">
        <v>193</v>
      </c>
      <c r="E63" t="s">
        <v>17</v>
      </c>
      <c r="F63" t="s">
        <v>18</v>
      </c>
      <c r="G63" t="s">
        <v>1459</v>
      </c>
      <c r="H63">
        <v>2</v>
      </c>
      <c r="I63">
        <v>899</v>
      </c>
      <c r="J63">
        <v>0</v>
      </c>
      <c r="K63" t="s">
        <v>26</v>
      </c>
      <c r="L63" t="s">
        <v>1460</v>
      </c>
      <c r="M63">
        <v>2</v>
      </c>
      <c r="N63" t="s">
        <v>1416</v>
      </c>
      <c r="O63" t="s">
        <v>1419</v>
      </c>
      <c r="P63" t="s">
        <v>1416</v>
      </c>
      <c r="Q63" t="s">
        <v>1417</v>
      </c>
    </row>
    <row r="64" spans="1:17" x14ac:dyDescent="0.25">
      <c r="A64" t="s">
        <v>283</v>
      </c>
      <c r="B64" t="s">
        <v>254</v>
      </c>
      <c r="C64" t="s">
        <v>255</v>
      </c>
      <c r="D64" t="s">
        <v>193</v>
      </c>
      <c r="E64" t="s">
        <v>17</v>
      </c>
      <c r="F64" t="s">
        <v>18</v>
      </c>
      <c r="G64" t="s">
        <v>1461</v>
      </c>
      <c r="H64">
        <v>2</v>
      </c>
      <c r="I64">
        <v>1059</v>
      </c>
      <c r="J64">
        <v>0</v>
      </c>
      <c r="K64" t="s">
        <v>26</v>
      </c>
      <c r="M64">
        <v>0</v>
      </c>
      <c r="N64" t="s">
        <v>1419</v>
      </c>
      <c r="O64" t="s">
        <v>1416</v>
      </c>
      <c r="P64" t="s">
        <v>1419</v>
      </c>
      <c r="Q64" t="s">
        <v>1423</v>
      </c>
    </row>
    <row r="65" spans="1:17" x14ac:dyDescent="0.25">
      <c r="A65" t="s">
        <v>287</v>
      </c>
      <c r="B65" t="s">
        <v>254</v>
      </c>
      <c r="C65" t="s">
        <v>255</v>
      </c>
      <c r="D65" t="s">
        <v>193</v>
      </c>
      <c r="E65" t="s">
        <v>17</v>
      </c>
      <c r="F65" t="s">
        <v>18</v>
      </c>
      <c r="G65" t="s">
        <v>1462</v>
      </c>
      <c r="H65">
        <v>5</v>
      </c>
      <c r="I65">
        <v>2047</v>
      </c>
      <c r="J65">
        <v>0</v>
      </c>
      <c r="K65" t="s">
        <v>26</v>
      </c>
      <c r="L65" t="s">
        <v>1463</v>
      </c>
      <c r="M65">
        <v>1</v>
      </c>
      <c r="N65" t="s">
        <v>1416</v>
      </c>
      <c r="O65" t="s">
        <v>1416</v>
      </c>
      <c r="P65" t="s">
        <v>1419</v>
      </c>
      <c r="Q65" t="s">
        <v>1417</v>
      </c>
    </row>
    <row r="66" spans="1:17" x14ac:dyDescent="0.25">
      <c r="A66" t="s">
        <v>297</v>
      </c>
      <c r="B66" t="s">
        <v>254</v>
      </c>
      <c r="C66" t="s">
        <v>255</v>
      </c>
      <c r="D66" t="s">
        <v>193</v>
      </c>
      <c r="E66" t="s">
        <v>17</v>
      </c>
      <c r="F66" t="s">
        <v>18</v>
      </c>
      <c r="G66" t="s">
        <v>1464</v>
      </c>
      <c r="H66">
        <v>3</v>
      </c>
      <c r="I66">
        <v>1487</v>
      </c>
      <c r="J66">
        <v>0</v>
      </c>
      <c r="K66" t="s">
        <v>26</v>
      </c>
      <c r="L66" t="s">
        <v>1465</v>
      </c>
      <c r="M66">
        <v>1</v>
      </c>
      <c r="N66" t="s">
        <v>1416</v>
      </c>
      <c r="O66" t="s">
        <v>1419</v>
      </c>
      <c r="P66" t="s">
        <v>1416</v>
      </c>
      <c r="Q66" t="s">
        <v>1417</v>
      </c>
    </row>
    <row r="67" spans="1:17" x14ac:dyDescent="0.25">
      <c r="A67" t="s">
        <v>304</v>
      </c>
      <c r="B67" t="s">
        <v>254</v>
      </c>
      <c r="C67" t="s">
        <v>255</v>
      </c>
      <c r="D67" t="s">
        <v>193</v>
      </c>
      <c r="E67" t="s">
        <v>17</v>
      </c>
      <c r="F67" t="s">
        <v>18</v>
      </c>
      <c r="G67" t="s">
        <v>1466</v>
      </c>
      <c r="H67">
        <v>2</v>
      </c>
      <c r="I67">
        <v>243</v>
      </c>
      <c r="J67">
        <v>0</v>
      </c>
      <c r="K67" t="s">
        <v>26</v>
      </c>
      <c r="L67" t="s">
        <v>1455</v>
      </c>
      <c r="M67">
        <v>1</v>
      </c>
      <c r="N67" t="s">
        <v>1416</v>
      </c>
      <c r="O67" t="s">
        <v>1419</v>
      </c>
      <c r="P67" t="s">
        <v>1416</v>
      </c>
      <c r="Q67" t="s">
        <v>1417</v>
      </c>
    </row>
    <row r="68" spans="1:17" x14ac:dyDescent="0.25">
      <c r="A68" t="s">
        <v>309</v>
      </c>
      <c r="B68" t="s">
        <v>254</v>
      </c>
      <c r="C68" t="s">
        <v>255</v>
      </c>
      <c r="D68" t="s">
        <v>193</v>
      </c>
      <c r="E68" t="s">
        <v>17</v>
      </c>
      <c r="F68" t="s">
        <v>18</v>
      </c>
      <c r="G68" t="s">
        <v>1467</v>
      </c>
      <c r="H68">
        <v>3</v>
      </c>
      <c r="I68">
        <v>960</v>
      </c>
      <c r="J68">
        <v>0</v>
      </c>
      <c r="K68" t="s">
        <v>26</v>
      </c>
      <c r="L68" t="s">
        <v>1468</v>
      </c>
      <c r="M68">
        <v>1</v>
      </c>
      <c r="N68" t="s">
        <v>1416</v>
      </c>
      <c r="O68" t="s">
        <v>1419</v>
      </c>
      <c r="P68" t="s">
        <v>1416</v>
      </c>
      <c r="Q68" t="s">
        <v>1417</v>
      </c>
    </row>
    <row r="69" spans="1:17" x14ac:dyDescent="0.25">
      <c r="A69" t="s">
        <v>316</v>
      </c>
      <c r="B69" t="s">
        <v>254</v>
      </c>
      <c r="C69" t="s">
        <v>255</v>
      </c>
      <c r="D69" t="s">
        <v>193</v>
      </c>
      <c r="E69" t="s">
        <v>17</v>
      </c>
      <c r="F69" t="s">
        <v>18</v>
      </c>
      <c r="G69" t="s">
        <v>1469</v>
      </c>
      <c r="H69">
        <v>3</v>
      </c>
      <c r="I69">
        <v>1865</v>
      </c>
      <c r="J69">
        <v>0</v>
      </c>
      <c r="K69" t="s">
        <v>26</v>
      </c>
      <c r="L69" t="s">
        <v>1470</v>
      </c>
      <c r="M69">
        <v>1</v>
      </c>
      <c r="N69" t="s">
        <v>1416</v>
      </c>
      <c r="O69" t="s">
        <v>1419</v>
      </c>
      <c r="P69" t="s">
        <v>1416</v>
      </c>
      <c r="Q69" t="s">
        <v>1417</v>
      </c>
    </row>
    <row r="70" spans="1:17" x14ac:dyDescent="0.25">
      <c r="A70" t="s">
        <v>323</v>
      </c>
      <c r="B70" t="s">
        <v>254</v>
      </c>
      <c r="C70" t="s">
        <v>255</v>
      </c>
      <c r="D70" t="s">
        <v>53</v>
      </c>
      <c r="E70" t="s">
        <v>17</v>
      </c>
      <c r="F70" t="s">
        <v>18</v>
      </c>
      <c r="G70" t="s">
        <v>324</v>
      </c>
      <c r="H70">
        <v>1</v>
      </c>
      <c r="I70">
        <v>1</v>
      </c>
      <c r="J70">
        <v>1</v>
      </c>
      <c r="K70" t="s">
        <v>326</v>
      </c>
      <c r="M70">
        <v>0</v>
      </c>
      <c r="N70" t="s">
        <v>1419</v>
      </c>
      <c r="O70" t="s">
        <v>1419</v>
      </c>
      <c r="P70" t="s">
        <v>1419</v>
      </c>
      <c r="Q70" t="s">
        <v>1424</v>
      </c>
    </row>
    <row r="71" spans="1:17" x14ac:dyDescent="0.25">
      <c r="A71" t="s">
        <v>327</v>
      </c>
      <c r="B71" t="s">
        <v>254</v>
      </c>
      <c r="C71" t="s">
        <v>255</v>
      </c>
      <c r="D71" t="s">
        <v>53</v>
      </c>
      <c r="E71" t="s">
        <v>17</v>
      </c>
      <c r="F71" t="s">
        <v>18</v>
      </c>
      <c r="G71" t="s">
        <v>1471</v>
      </c>
      <c r="H71">
        <v>2</v>
      </c>
      <c r="I71">
        <v>815</v>
      </c>
      <c r="J71">
        <v>0</v>
      </c>
      <c r="K71" t="s">
        <v>26</v>
      </c>
      <c r="L71" t="s">
        <v>1472</v>
      </c>
      <c r="M71">
        <v>1</v>
      </c>
      <c r="N71" t="s">
        <v>1416</v>
      </c>
      <c r="O71" t="s">
        <v>1419</v>
      </c>
      <c r="P71" t="s">
        <v>1419</v>
      </c>
      <c r="Q71" t="s">
        <v>1417</v>
      </c>
    </row>
    <row r="72" spans="1:17" x14ac:dyDescent="0.25">
      <c r="A72" t="s">
        <v>332</v>
      </c>
      <c r="B72" t="s">
        <v>254</v>
      </c>
      <c r="C72" t="s">
        <v>255</v>
      </c>
      <c r="D72" t="s">
        <v>53</v>
      </c>
      <c r="E72" t="s">
        <v>17</v>
      </c>
      <c r="F72" t="s">
        <v>18</v>
      </c>
      <c r="G72" t="s">
        <v>1473</v>
      </c>
      <c r="H72">
        <v>8</v>
      </c>
      <c r="I72">
        <v>5023</v>
      </c>
      <c r="J72">
        <v>0</v>
      </c>
      <c r="K72" t="s">
        <v>26</v>
      </c>
      <c r="L72" t="s">
        <v>1474</v>
      </c>
      <c r="M72">
        <v>6</v>
      </c>
      <c r="N72" t="s">
        <v>1416</v>
      </c>
      <c r="O72" t="s">
        <v>1416</v>
      </c>
      <c r="P72" t="s">
        <v>1419</v>
      </c>
      <c r="Q72" t="s">
        <v>1417</v>
      </c>
    </row>
    <row r="73" spans="1:17" x14ac:dyDescent="0.25">
      <c r="A73" t="s">
        <v>346</v>
      </c>
      <c r="B73" t="s">
        <v>254</v>
      </c>
      <c r="C73" t="s">
        <v>255</v>
      </c>
      <c r="D73" t="s">
        <v>53</v>
      </c>
      <c r="E73" t="s">
        <v>17</v>
      </c>
      <c r="F73" t="s">
        <v>18</v>
      </c>
      <c r="G73" t="s">
        <v>349</v>
      </c>
      <c r="H73">
        <v>1</v>
      </c>
      <c r="I73">
        <v>9</v>
      </c>
      <c r="J73">
        <v>1</v>
      </c>
      <c r="K73" t="s">
        <v>75</v>
      </c>
      <c r="M73">
        <v>0</v>
      </c>
      <c r="N73" t="s">
        <v>1419</v>
      </c>
      <c r="O73" t="s">
        <v>1419</v>
      </c>
      <c r="P73" t="s">
        <v>1419</v>
      </c>
      <c r="Q73" t="s">
        <v>1424</v>
      </c>
    </row>
    <row r="74" spans="1:17" x14ac:dyDescent="0.25">
      <c r="A74" t="s">
        <v>346</v>
      </c>
      <c r="B74" t="s">
        <v>254</v>
      </c>
      <c r="C74" t="s">
        <v>255</v>
      </c>
      <c r="D74" t="s">
        <v>53</v>
      </c>
      <c r="E74" t="s">
        <v>17</v>
      </c>
      <c r="F74" t="s">
        <v>18</v>
      </c>
      <c r="G74" t="s">
        <v>347</v>
      </c>
      <c r="H74">
        <v>1</v>
      </c>
      <c r="I74">
        <v>3</v>
      </c>
      <c r="J74">
        <v>1</v>
      </c>
      <c r="K74" t="s">
        <v>75</v>
      </c>
      <c r="M74">
        <v>0</v>
      </c>
      <c r="N74" t="s">
        <v>1419</v>
      </c>
      <c r="O74" t="s">
        <v>1419</v>
      </c>
      <c r="P74" t="s">
        <v>1419</v>
      </c>
      <c r="Q74" t="s">
        <v>1424</v>
      </c>
    </row>
    <row r="75" spans="1:17" x14ac:dyDescent="0.25">
      <c r="A75" t="s">
        <v>351</v>
      </c>
      <c r="B75" t="s">
        <v>254</v>
      </c>
      <c r="C75" t="s">
        <v>255</v>
      </c>
      <c r="D75" t="s">
        <v>53</v>
      </c>
      <c r="E75" t="s">
        <v>17</v>
      </c>
      <c r="F75" t="s">
        <v>18</v>
      </c>
      <c r="G75" t="s">
        <v>1475</v>
      </c>
      <c r="H75">
        <v>3</v>
      </c>
      <c r="I75">
        <v>497</v>
      </c>
      <c r="J75">
        <v>1</v>
      </c>
      <c r="K75" t="s">
        <v>354</v>
      </c>
      <c r="L75" t="s">
        <v>1476</v>
      </c>
      <c r="M75">
        <v>1</v>
      </c>
      <c r="N75" t="s">
        <v>1416</v>
      </c>
      <c r="O75" t="s">
        <v>1419</v>
      </c>
      <c r="P75" t="s">
        <v>1416</v>
      </c>
      <c r="Q75" t="s">
        <v>1417</v>
      </c>
    </row>
    <row r="76" spans="1:17" x14ac:dyDescent="0.25">
      <c r="A76" t="s">
        <v>359</v>
      </c>
      <c r="B76" t="s">
        <v>254</v>
      </c>
      <c r="C76" t="s">
        <v>255</v>
      </c>
      <c r="D76" t="s">
        <v>53</v>
      </c>
      <c r="E76" t="s">
        <v>17</v>
      </c>
      <c r="F76" t="s">
        <v>18</v>
      </c>
      <c r="G76" t="s">
        <v>1477</v>
      </c>
      <c r="H76">
        <v>2</v>
      </c>
      <c r="I76">
        <v>6732</v>
      </c>
      <c r="J76">
        <v>0</v>
      </c>
      <c r="K76" t="s">
        <v>26</v>
      </c>
      <c r="L76" t="s">
        <v>1478</v>
      </c>
      <c r="M76">
        <v>2</v>
      </c>
      <c r="N76" t="s">
        <v>1416</v>
      </c>
      <c r="O76" t="s">
        <v>1419</v>
      </c>
      <c r="P76" t="s">
        <v>1419</v>
      </c>
      <c r="Q76" t="s">
        <v>1417</v>
      </c>
    </row>
    <row r="77" spans="1:17" x14ac:dyDescent="0.25">
      <c r="A77" t="s">
        <v>367</v>
      </c>
      <c r="B77" t="s">
        <v>365</v>
      </c>
      <c r="C77" t="s">
        <v>366</v>
      </c>
      <c r="D77" t="s">
        <v>364</v>
      </c>
      <c r="E77" t="s">
        <v>17</v>
      </c>
      <c r="F77" t="s">
        <v>18</v>
      </c>
      <c r="G77" t="s">
        <v>368</v>
      </c>
      <c r="H77">
        <v>1</v>
      </c>
      <c r="I77">
        <v>2986</v>
      </c>
      <c r="J77">
        <v>0</v>
      </c>
      <c r="K77" t="s">
        <v>26</v>
      </c>
      <c r="L77" t="s">
        <v>1479</v>
      </c>
      <c r="M77">
        <v>1</v>
      </c>
      <c r="N77" t="s">
        <v>1416</v>
      </c>
      <c r="O77" t="s">
        <v>1416</v>
      </c>
      <c r="P77" t="s">
        <v>1419</v>
      </c>
      <c r="Q77" t="s">
        <v>1417</v>
      </c>
    </row>
    <row r="78" spans="1:17" x14ac:dyDescent="0.25">
      <c r="A78" t="s">
        <v>372</v>
      </c>
      <c r="B78" t="s">
        <v>370</v>
      </c>
      <c r="C78" t="s">
        <v>371</v>
      </c>
      <c r="D78" t="s">
        <v>369</v>
      </c>
      <c r="E78" t="s">
        <v>17</v>
      </c>
      <c r="F78" t="s">
        <v>18</v>
      </c>
      <c r="G78" t="s">
        <v>372</v>
      </c>
      <c r="H78">
        <v>1</v>
      </c>
      <c r="I78">
        <v>3239</v>
      </c>
      <c r="J78">
        <v>0</v>
      </c>
      <c r="K78" t="s">
        <v>26</v>
      </c>
      <c r="M78">
        <v>0</v>
      </c>
      <c r="N78" t="s">
        <v>1419</v>
      </c>
      <c r="O78" t="s">
        <v>1419</v>
      </c>
      <c r="P78" t="s">
        <v>1419</v>
      </c>
      <c r="Q78" t="s">
        <v>1424</v>
      </c>
    </row>
    <row r="79" spans="1:17" x14ac:dyDescent="0.25">
      <c r="A79" t="s">
        <v>373</v>
      </c>
      <c r="B79" t="s">
        <v>370</v>
      </c>
      <c r="C79" t="s">
        <v>371</v>
      </c>
      <c r="D79" t="s">
        <v>369</v>
      </c>
      <c r="E79" t="s">
        <v>17</v>
      </c>
      <c r="F79" t="s">
        <v>18</v>
      </c>
      <c r="G79" t="s">
        <v>373</v>
      </c>
      <c r="H79">
        <v>1</v>
      </c>
      <c r="I79">
        <v>2002</v>
      </c>
      <c r="J79">
        <v>0</v>
      </c>
      <c r="K79" t="s">
        <v>26</v>
      </c>
      <c r="M79">
        <v>0</v>
      </c>
      <c r="N79" t="s">
        <v>1419</v>
      </c>
      <c r="O79" t="s">
        <v>1416</v>
      </c>
      <c r="P79" t="s">
        <v>1419</v>
      </c>
      <c r="Q79" t="s">
        <v>1423</v>
      </c>
    </row>
    <row r="80" spans="1:17" x14ac:dyDescent="0.25">
      <c r="A80" t="s">
        <v>375</v>
      </c>
      <c r="B80" t="s">
        <v>370</v>
      </c>
      <c r="C80" t="s">
        <v>371</v>
      </c>
      <c r="D80" t="s">
        <v>369</v>
      </c>
      <c r="E80" t="s">
        <v>17</v>
      </c>
      <c r="F80" t="s">
        <v>18</v>
      </c>
      <c r="G80" t="s">
        <v>375</v>
      </c>
      <c r="H80">
        <v>1</v>
      </c>
      <c r="I80">
        <v>2811</v>
      </c>
      <c r="J80">
        <v>0</v>
      </c>
      <c r="K80" t="s">
        <v>26</v>
      </c>
      <c r="L80" t="s">
        <v>1480</v>
      </c>
      <c r="M80">
        <v>1</v>
      </c>
      <c r="N80" t="s">
        <v>1416</v>
      </c>
      <c r="O80" t="s">
        <v>1416</v>
      </c>
      <c r="P80" t="s">
        <v>1419</v>
      </c>
      <c r="Q80" t="s">
        <v>1417</v>
      </c>
    </row>
    <row r="81" spans="1:17" x14ac:dyDescent="0.25">
      <c r="A81" t="s">
        <v>377</v>
      </c>
      <c r="B81" t="s">
        <v>370</v>
      </c>
      <c r="C81" t="s">
        <v>371</v>
      </c>
      <c r="D81" t="s">
        <v>369</v>
      </c>
      <c r="E81" t="s">
        <v>17</v>
      </c>
      <c r="F81" t="s">
        <v>18</v>
      </c>
      <c r="G81" t="s">
        <v>377</v>
      </c>
      <c r="H81">
        <v>1</v>
      </c>
      <c r="I81">
        <v>3074</v>
      </c>
      <c r="J81">
        <v>0</v>
      </c>
      <c r="K81" t="s">
        <v>26</v>
      </c>
      <c r="M81">
        <v>0</v>
      </c>
      <c r="N81" t="s">
        <v>1419</v>
      </c>
      <c r="O81" t="s">
        <v>1419</v>
      </c>
      <c r="P81" t="s">
        <v>1419</v>
      </c>
      <c r="Q81" t="s">
        <v>1424</v>
      </c>
    </row>
    <row r="82" spans="1:17" x14ac:dyDescent="0.25">
      <c r="A82" t="s">
        <v>379</v>
      </c>
      <c r="B82" t="s">
        <v>370</v>
      </c>
      <c r="C82" t="s">
        <v>371</v>
      </c>
      <c r="D82" t="s">
        <v>369</v>
      </c>
      <c r="E82" t="s">
        <v>17</v>
      </c>
      <c r="F82" t="s">
        <v>18</v>
      </c>
      <c r="G82" t="s">
        <v>380</v>
      </c>
      <c r="H82">
        <v>1</v>
      </c>
      <c r="I82">
        <v>2</v>
      </c>
      <c r="J82">
        <v>0</v>
      </c>
      <c r="K82" t="s">
        <v>26</v>
      </c>
      <c r="M82">
        <v>0</v>
      </c>
      <c r="N82" t="s">
        <v>1419</v>
      </c>
      <c r="O82" t="s">
        <v>1419</v>
      </c>
      <c r="P82" t="s">
        <v>1419</v>
      </c>
      <c r="Q82" t="s">
        <v>1424</v>
      </c>
    </row>
    <row r="83" spans="1:17" x14ac:dyDescent="0.25">
      <c r="A83" t="s">
        <v>383</v>
      </c>
      <c r="B83" t="s">
        <v>370</v>
      </c>
      <c r="C83" t="s">
        <v>371</v>
      </c>
      <c r="D83" t="s">
        <v>369</v>
      </c>
      <c r="E83" t="s">
        <v>17</v>
      </c>
      <c r="F83" t="s">
        <v>18</v>
      </c>
      <c r="G83" t="s">
        <v>1481</v>
      </c>
      <c r="H83">
        <v>2</v>
      </c>
      <c r="I83">
        <v>2346</v>
      </c>
      <c r="J83">
        <v>1</v>
      </c>
      <c r="K83" t="s">
        <v>385</v>
      </c>
      <c r="L83" t="s">
        <v>1482</v>
      </c>
      <c r="M83">
        <v>2</v>
      </c>
      <c r="N83" t="s">
        <v>1416</v>
      </c>
      <c r="O83" t="s">
        <v>1419</v>
      </c>
      <c r="P83" t="s">
        <v>1416</v>
      </c>
      <c r="Q83" t="s">
        <v>1417</v>
      </c>
    </row>
    <row r="84" spans="1:17" x14ac:dyDescent="0.25">
      <c r="A84" t="s">
        <v>391</v>
      </c>
      <c r="B84" t="s">
        <v>389</v>
      </c>
      <c r="C84" t="s">
        <v>390</v>
      </c>
      <c r="D84" t="s">
        <v>388</v>
      </c>
      <c r="E84" t="s">
        <v>17</v>
      </c>
      <c r="F84" t="s">
        <v>18</v>
      </c>
      <c r="G84" t="s">
        <v>391</v>
      </c>
      <c r="H84">
        <v>1</v>
      </c>
      <c r="I84">
        <v>417</v>
      </c>
      <c r="J84">
        <v>0</v>
      </c>
      <c r="K84" t="s">
        <v>26</v>
      </c>
      <c r="M84">
        <v>0</v>
      </c>
      <c r="N84" t="s">
        <v>1419</v>
      </c>
      <c r="O84" t="s">
        <v>1419</v>
      </c>
      <c r="P84" t="s">
        <v>1419</v>
      </c>
      <c r="Q84" t="s">
        <v>1424</v>
      </c>
    </row>
    <row r="85" spans="1:17" x14ac:dyDescent="0.25">
      <c r="A85" t="s">
        <v>395</v>
      </c>
      <c r="B85" t="s">
        <v>389</v>
      </c>
      <c r="C85" t="s">
        <v>390</v>
      </c>
      <c r="D85" t="s">
        <v>388</v>
      </c>
      <c r="E85" t="s">
        <v>17</v>
      </c>
      <c r="F85" t="s">
        <v>18</v>
      </c>
      <c r="G85" t="s">
        <v>395</v>
      </c>
      <c r="H85">
        <v>1</v>
      </c>
      <c r="I85">
        <v>388</v>
      </c>
      <c r="J85">
        <v>0</v>
      </c>
      <c r="K85" t="s">
        <v>26</v>
      </c>
      <c r="M85">
        <v>0</v>
      </c>
      <c r="N85" t="s">
        <v>1419</v>
      </c>
      <c r="O85" t="s">
        <v>1419</v>
      </c>
      <c r="P85" t="s">
        <v>1419</v>
      </c>
      <c r="Q85" t="s">
        <v>1424</v>
      </c>
    </row>
    <row r="86" spans="1:17" x14ac:dyDescent="0.25">
      <c r="A86" t="s">
        <v>396</v>
      </c>
      <c r="B86" t="s">
        <v>389</v>
      </c>
      <c r="C86" t="s">
        <v>390</v>
      </c>
      <c r="D86" t="s">
        <v>388</v>
      </c>
      <c r="E86" t="s">
        <v>17</v>
      </c>
      <c r="F86" t="s">
        <v>18</v>
      </c>
      <c r="G86" t="s">
        <v>396</v>
      </c>
      <c r="H86">
        <v>1</v>
      </c>
      <c r="I86">
        <v>1589</v>
      </c>
      <c r="J86">
        <v>0</v>
      </c>
      <c r="K86" t="s">
        <v>26</v>
      </c>
      <c r="M86">
        <v>0</v>
      </c>
      <c r="N86" t="s">
        <v>1419</v>
      </c>
      <c r="O86" t="s">
        <v>1419</v>
      </c>
      <c r="P86" t="s">
        <v>1419</v>
      </c>
      <c r="Q86" t="s">
        <v>1424</v>
      </c>
    </row>
    <row r="87" spans="1:17" x14ac:dyDescent="0.25">
      <c r="A87" t="s">
        <v>397</v>
      </c>
      <c r="B87" t="s">
        <v>389</v>
      </c>
      <c r="C87" t="s">
        <v>390</v>
      </c>
      <c r="D87" t="s">
        <v>388</v>
      </c>
      <c r="E87" t="s">
        <v>17</v>
      </c>
      <c r="F87" t="s">
        <v>18</v>
      </c>
      <c r="G87" t="s">
        <v>397</v>
      </c>
      <c r="H87">
        <v>1</v>
      </c>
      <c r="I87">
        <v>36</v>
      </c>
      <c r="J87">
        <v>0</v>
      </c>
      <c r="K87" t="s">
        <v>26</v>
      </c>
      <c r="M87">
        <v>0</v>
      </c>
      <c r="N87" t="s">
        <v>1419</v>
      </c>
      <c r="O87" t="s">
        <v>1419</v>
      </c>
      <c r="P87" t="s">
        <v>1419</v>
      </c>
      <c r="Q87" t="s">
        <v>1424</v>
      </c>
    </row>
    <row r="88" spans="1:17" x14ac:dyDescent="0.25">
      <c r="A88" t="s">
        <v>399</v>
      </c>
      <c r="B88" t="s">
        <v>389</v>
      </c>
      <c r="C88" t="s">
        <v>390</v>
      </c>
      <c r="D88" t="s">
        <v>388</v>
      </c>
      <c r="E88" t="s">
        <v>17</v>
      </c>
      <c r="F88" t="s">
        <v>18</v>
      </c>
      <c r="G88" t="s">
        <v>399</v>
      </c>
      <c r="H88">
        <v>1</v>
      </c>
      <c r="I88">
        <v>1962</v>
      </c>
      <c r="J88">
        <v>0</v>
      </c>
      <c r="K88" t="s">
        <v>26</v>
      </c>
      <c r="M88">
        <v>0</v>
      </c>
      <c r="N88" t="s">
        <v>1419</v>
      </c>
      <c r="O88" t="s">
        <v>1419</v>
      </c>
      <c r="P88" t="s">
        <v>1419</v>
      </c>
      <c r="Q88" t="s">
        <v>1424</v>
      </c>
    </row>
    <row r="89" spans="1:17" x14ac:dyDescent="0.25">
      <c r="A89" t="s">
        <v>401</v>
      </c>
      <c r="B89" t="s">
        <v>389</v>
      </c>
      <c r="C89" t="s">
        <v>390</v>
      </c>
      <c r="D89" t="s">
        <v>388</v>
      </c>
      <c r="E89" t="s">
        <v>17</v>
      </c>
      <c r="F89" t="s">
        <v>18</v>
      </c>
      <c r="G89" t="s">
        <v>1483</v>
      </c>
      <c r="H89">
        <v>2</v>
      </c>
      <c r="I89">
        <v>3485</v>
      </c>
      <c r="J89">
        <v>1</v>
      </c>
      <c r="K89" t="s">
        <v>404</v>
      </c>
      <c r="L89" t="s">
        <v>1484</v>
      </c>
      <c r="M89">
        <v>0</v>
      </c>
      <c r="N89" t="s">
        <v>1419</v>
      </c>
      <c r="O89" t="s">
        <v>1419</v>
      </c>
      <c r="P89" t="s">
        <v>1419</v>
      </c>
      <c r="Q89" t="s">
        <v>1424</v>
      </c>
    </row>
    <row r="90" spans="1:17" x14ac:dyDescent="0.25">
      <c r="A90" t="s">
        <v>401</v>
      </c>
      <c r="B90" t="s">
        <v>389</v>
      </c>
      <c r="C90" t="s">
        <v>390</v>
      </c>
      <c r="D90" t="s">
        <v>388</v>
      </c>
      <c r="E90" t="s">
        <v>17</v>
      </c>
      <c r="F90" t="s">
        <v>18</v>
      </c>
      <c r="G90" t="s">
        <v>1483</v>
      </c>
      <c r="H90">
        <v>2</v>
      </c>
      <c r="I90">
        <v>3485</v>
      </c>
      <c r="J90">
        <v>1</v>
      </c>
      <c r="K90" t="s">
        <v>404</v>
      </c>
      <c r="L90" t="s">
        <v>1484</v>
      </c>
      <c r="M90">
        <v>1</v>
      </c>
      <c r="N90" t="s">
        <v>1416</v>
      </c>
      <c r="O90" t="s">
        <v>1419</v>
      </c>
      <c r="P90" t="s">
        <v>1419</v>
      </c>
      <c r="Q90" t="s">
        <v>1417</v>
      </c>
    </row>
    <row r="91" spans="1:17" x14ac:dyDescent="0.25">
      <c r="A91" t="s">
        <v>409</v>
      </c>
      <c r="B91" t="s">
        <v>407</v>
      </c>
      <c r="C91" t="s">
        <v>408</v>
      </c>
      <c r="D91" t="s">
        <v>53</v>
      </c>
      <c r="E91" t="s">
        <v>17</v>
      </c>
      <c r="F91" t="s">
        <v>18</v>
      </c>
      <c r="G91" t="s">
        <v>409</v>
      </c>
      <c r="H91">
        <v>1</v>
      </c>
      <c r="I91">
        <v>155</v>
      </c>
      <c r="J91">
        <v>1</v>
      </c>
      <c r="K91" t="s">
        <v>411</v>
      </c>
      <c r="L91" t="s">
        <v>1485</v>
      </c>
      <c r="M91">
        <v>1</v>
      </c>
      <c r="N91" t="s">
        <v>1416</v>
      </c>
      <c r="O91" t="s">
        <v>1419</v>
      </c>
      <c r="P91" t="s">
        <v>1416</v>
      </c>
      <c r="Q91" t="s">
        <v>1417</v>
      </c>
    </row>
    <row r="92" spans="1:17" x14ac:dyDescent="0.25">
      <c r="A92" t="s">
        <v>412</v>
      </c>
      <c r="B92" t="s">
        <v>407</v>
      </c>
      <c r="C92" t="s">
        <v>408</v>
      </c>
      <c r="D92" t="s">
        <v>53</v>
      </c>
      <c r="E92" t="s">
        <v>17</v>
      </c>
      <c r="F92" t="s">
        <v>18</v>
      </c>
      <c r="G92" t="s">
        <v>1486</v>
      </c>
      <c r="H92">
        <v>3</v>
      </c>
      <c r="I92">
        <v>44172</v>
      </c>
      <c r="J92">
        <v>1</v>
      </c>
      <c r="K92" t="s">
        <v>415</v>
      </c>
      <c r="M92">
        <v>0</v>
      </c>
      <c r="N92" t="s">
        <v>1419</v>
      </c>
      <c r="O92" t="s">
        <v>1419</v>
      </c>
      <c r="P92" t="s">
        <v>1419</v>
      </c>
      <c r="Q92" t="s">
        <v>1424</v>
      </c>
    </row>
    <row r="93" spans="1:17" x14ac:dyDescent="0.25">
      <c r="A93" t="s">
        <v>418</v>
      </c>
      <c r="B93" t="s">
        <v>416</v>
      </c>
      <c r="C93" t="s">
        <v>417</v>
      </c>
      <c r="D93" t="s">
        <v>53</v>
      </c>
      <c r="E93" t="s">
        <v>17</v>
      </c>
      <c r="F93" t="s">
        <v>18</v>
      </c>
      <c r="G93" t="s">
        <v>418</v>
      </c>
      <c r="H93">
        <v>1</v>
      </c>
      <c r="I93">
        <v>1013</v>
      </c>
      <c r="J93">
        <v>0</v>
      </c>
      <c r="K93" t="s">
        <v>26</v>
      </c>
      <c r="M93">
        <v>0</v>
      </c>
      <c r="N93" t="s">
        <v>1419</v>
      </c>
      <c r="O93" t="s">
        <v>1419</v>
      </c>
      <c r="P93" t="s">
        <v>1419</v>
      </c>
      <c r="Q93" t="s">
        <v>1424</v>
      </c>
    </row>
    <row r="94" spans="1:17" x14ac:dyDescent="0.25">
      <c r="A94" t="s">
        <v>420</v>
      </c>
      <c r="B94" t="s">
        <v>416</v>
      </c>
      <c r="C94" t="s">
        <v>417</v>
      </c>
      <c r="D94" t="s">
        <v>53</v>
      </c>
      <c r="E94" t="s">
        <v>17</v>
      </c>
      <c r="F94" t="s">
        <v>18</v>
      </c>
      <c r="G94" t="s">
        <v>420</v>
      </c>
      <c r="H94">
        <v>1</v>
      </c>
      <c r="I94">
        <v>338</v>
      </c>
      <c r="J94">
        <v>0</v>
      </c>
      <c r="K94" t="s">
        <v>26</v>
      </c>
      <c r="M94">
        <v>0</v>
      </c>
      <c r="N94" t="s">
        <v>1419</v>
      </c>
      <c r="O94" t="s">
        <v>1419</v>
      </c>
      <c r="P94" t="s">
        <v>1419</v>
      </c>
      <c r="Q94" t="s">
        <v>1424</v>
      </c>
    </row>
    <row r="95" spans="1:17" x14ac:dyDescent="0.25">
      <c r="A95" t="s">
        <v>422</v>
      </c>
      <c r="B95" t="s">
        <v>416</v>
      </c>
      <c r="C95" t="s">
        <v>417</v>
      </c>
      <c r="D95" t="s">
        <v>53</v>
      </c>
      <c r="E95" t="s">
        <v>17</v>
      </c>
      <c r="F95" t="s">
        <v>18</v>
      </c>
      <c r="G95" t="s">
        <v>422</v>
      </c>
      <c r="H95">
        <v>1</v>
      </c>
      <c r="I95">
        <v>1277</v>
      </c>
      <c r="J95">
        <v>0</v>
      </c>
      <c r="K95" t="s">
        <v>26</v>
      </c>
      <c r="M95">
        <v>0</v>
      </c>
      <c r="N95" t="s">
        <v>1419</v>
      </c>
      <c r="O95" t="s">
        <v>1419</v>
      </c>
      <c r="P95" t="s">
        <v>1419</v>
      </c>
      <c r="Q95" t="s">
        <v>1424</v>
      </c>
    </row>
    <row r="96" spans="1:17" x14ac:dyDescent="0.25">
      <c r="A96" t="s">
        <v>424</v>
      </c>
      <c r="B96" t="s">
        <v>416</v>
      </c>
      <c r="C96" t="s">
        <v>417</v>
      </c>
      <c r="D96" t="s">
        <v>53</v>
      </c>
      <c r="E96" t="s">
        <v>17</v>
      </c>
      <c r="F96" t="s">
        <v>18</v>
      </c>
      <c r="G96" t="s">
        <v>424</v>
      </c>
      <c r="H96">
        <v>1</v>
      </c>
      <c r="I96">
        <v>7990</v>
      </c>
      <c r="J96">
        <v>0</v>
      </c>
      <c r="K96" t="s">
        <v>26</v>
      </c>
      <c r="M96">
        <v>0</v>
      </c>
      <c r="N96" t="s">
        <v>1419</v>
      </c>
      <c r="O96" t="s">
        <v>1419</v>
      </c>
      <c r="P96" t="s">
        <v>1419</v>
      </c>
      <c r="Q96" t="s">
        <v>1424</v>
      </c>
    </row>
    <row r="97" spans="1:17" x14ac:dyDescent="0.25">
      <c r="A97" t="s">
        <v>426</v>
      </c>
      <c r="B97" t="s">
        <v>416</v>
      </c>
      <c r="C97" t="s">
        <v>417</v>
      </c>
      <c r="D97" t="s">
        <v>53</v>
      </c>
      <c r="E97" t="s">
        <v>17</v>
      </c>
      <c r="F97" t="s">
        <v>18</v>
      </c>
      <c r="G97" t="s">
        <v>426</v>
      </c>
      <c r="H97">
        <v>1</v>
      </c>
      <c r="I97">
        <v>1657</v>
      </c>
      <c r="J97">
        <v>0</v>
      </c>
      <c r="K97" t="s">
        <v>26</v>
      </c>
      <c r="M97">
        <v>0</v>
      </c>
      <c r="N97" t="s">
        <v>1419</v>
      </c>
      <c r="O97" t="s">
        <v>1419</v>
      </c>
      <c r="P97" t="s">
        <v>1419</v>
      </c>
      <c r="Q97" t="s">
        <v>1424</v>
      </c>
    </row>
    <row r="98" spans="1:17" x14ac:dyDescent="0.25">
      <c r="A98" t="s">
        <v>428</v>
      </c>
      <c r="B98" t="s">
        <v>416</v>
      </c>
      <c r="C98" t="s">
        <v>417</v>
      </c>
      <c r="D98" t="s">
        <v>53</v>
      </c>
      <c r="E98" t="s">
        <v>17</v>
      </c>
      <c r="F98" t="s">
        <v>18</v>
      </c>
      <c r="G98" t="s">
        <v>428</v>
      </c>
      <c r="H98">
        <v>1</v>
      </c>
      <c r="I98">
        <v>967</v>
      </c>
      <c r="J98">
        <v>0</v>
      </c>
      <c r="K98" t="s">
        <v>26</v>
      </c>
      <c r="M98">
        <v>0</v>
      </c>
      <c r="N98" t="s">
        <v>1419</v>
      </c>
      <c r="O98" t="s">
        <v>1419</v>
      </c>
      <c r="P98" t="s">
        <v>1419</v>
      </c>
      <c r="Q98" t="s">
        <v>1424</v>
      </c>
    </row>
    <row r="99" spans="1:17" x14ac:dyDescent="0.25">
      <c r="A99" t="s">
        <v>191</v>
      </c>
      <c r="B99" t="s">
        <v>429</v>
      </c>
      <c r="C99" t="s">
        <v>430</v>
      </c>
      <c r="D99" t="s">
        <v>53</v>
      </c>
      <c r="E99" t="s">
        <v>17</v>
      </c>
      <c r="F99" t="s">
        <v>18</v>
      </c>
      <c r="G99" t="s">
        <v>191</v>
      </c>
      <c r="H99">
        <v>2</v>
      </c>
      <c r="I99">
        <v>3039</v>
      </c>
      <c r="J99">
        <v>1</v>
      </c>
      <c r="K99" t="s">
        <v>75</v>
      </c>
      <c r="M99">
        <v>0</v>
      </c>
      <c r="N99" t="s">
        <v>1419</v>
      </c>
      <c r="O99" t="s">
        <v>1419</v>
      </c>
      <c r="P99" t="s">
        <v>1419</v>
      </c>
      <c r="Q99" t="s">
        <v>1424</v>
      </c>
    </row>
    <row r="100" spans="1:17" x14ac:dyDescent="0.25">
      <c r="A100" t="s">
        <v>431</v>
      </c>
      <c r="B100" t="s">
        <v>429</v>
      </c>
      <c r="C100" t="s">
        <v>430</v>
      </c>
      <c r="D100" t="s">
        <v>53</v>
      </c>
      <c r="E100" t="s">
        <v>17</v>
      </c>
      <c r="F100" t="s">
        <v>18</v>
      </c>
      <c r="G100" t="s">
        <v>431</v>
      </c>
      <c r="H100">
        <v>1</v>
      </c>
      <c r="I100">
        <v>5286</v>
      </c>
      <c r="J100">
        <v>0</v>
      </c>
      <c r="K100" t="s">
        <v>26</v>
      </c>
      <c r="L100" t="s">
        <v>1487</v>
      </c>
      <c r="M100">
        <v>1</v>
      </c>
      <c r="N100" t="s">
        <v>1416</v>
      </c>
      <c r="O100" t="s">
        <v>1419</v>
      </c>
      <c r="P100" t="s">
        <v>1416</v>
      </c>
      <c r="Q100" t="s">
        <v>1417</v>
      </c>
    </row>
    <row r="101" spans="1:17" x14ac:dyDescent="0.25">
      <c r="A101" t="s">
        <v>432</v>
      </c>
      <c r="B101" t="s">
        <v>429</v>
      </c>
      <c r="C101" t="s">
        <v>430</v>
      </c>
      <c r="D101" t="s">
        <v>53</v>
      </c>
      <c r="E101" t="s">
        <v>17</v>
      </c>
      <c r="F101" t="s">
        <v>18</v>
      </c>
      <c r="G101" t="s">
        <v>432</v>
      </c>
      <c r="H101">
        <v>1</v>
      </c>
      <c r="I101">
        <v>2137</v>
      </c>
      <c r="J101">
        <v>0</v>
      </c>
      <c r="K101" t="s">
        <v>26</v>
      </c>
      <c r="L101" t="s">
        <v>1488</v>
      </c>
      <c r="M101">
        <v>2</v>
      </c>
      <c r="N101" t="s">
        <v>1416</v>
      </c>
      <c r="O101" t="s">
        <v>1419</v>
      </c>
      <c r="P101" t="s">
        <v>1419</v>
      </c>
      <c r="Q101" t="s">
        <v>1417</v>
      </c>
    </row>
    <row r="102" spans="1:17" x14ac:dyDescent="0.25">
      <c r="A102" t="s">
        <v>434</v>
      </c>
      <c r="B102" t="s">
        <v>429</v>
      </c>
      <c r="C102" t="s">
        <v>430</v>
      </c>
      <c r="D102" t="s">
        <v>53</v>
      </c>
      <c r="E102" t="s">
        <v>17</v>
      </c>
      <c r="F102" t="s">
        <v>18</v>
      </c>
      <c r="G102" t="s">
        <v>434</v>
      </c>
      <c r="H102">
        <v>1</v>
      </c>
      <c r="I102">
        <v>991</v>
      </c>
      <c r="J102">
        <v>0</v>
      </c>
      <c r="K102" t="s">
        <v>26</v>
      </c>
      <c r="L102" t="s">
        <v>1489</v>
      </c>
      <c r="M102">
        <v>2</v>
      </c>
      <c r="N102" t="s">
        <v>1416</v>
      </c>
      <c r="O102" t="s">
        <v>1419</v>
      </c>
      <c r="P102" t="s">
        <v>1419</v>
      </c>
      <c r="Q102" t="s">
        <v>1417</v>
      </c>
    </row>
    <row r="103" spans="1:17" x14ac:dyDescent="0.25">
      <c r="A103" t="s">
        <v>436</v>
      </c>
      <c r="B103" t="s">
        <v>429</v>
      </c>
      <c r="C103" t="s">
        <v>430</v>
      </c>
      <c r="D103" t="s">
        <v>53</v>
      </c>
      <c r="E103" t="s">
        <v>17</v>
      </c>
      <c r="F103" t="s">
        <v>18</v>
      </c>
      <c r="G103" t="s">
        <v>436</v>
      </c>
      <c r="H103">
        <v>1</v>
      </c>
      <c r="I103">
        <v>1757</v>
      </c>
      <c r="J103">
        <v>0</v>
      </c>
      <c r="K103" t="s">
        <v>26</v>
      </c>
      <c r="L103" t="s">
        <v>1490</v>
      </c>
      <c r="M103">
        <v>1</v>
      </c>
      <c r="N103" t="s">
        <v>1416</v>
      </c>
      <c r="O103" t="s">
        <v>1419</v>
      </c>
      <c r="P103" t="s">
        <v>1416</v>
      </c>
      <c r="Q103" t="s">
        <v>1417</v>
      </c>
    </row>
    <row r="104" spans="1:17" x14ac:dyDescent="0.25">
      <c r="A104" t="s">
        <v>438</v>
      </c>
      <c r="B104" t="s">
        <v>429</v>
      </c>
      <c r="C104" t="s">
        <v>430</v>
      </c>
      <c r="D104" t="s">
        <v>53</v>
      </c>
      <c r="E104" t="s">
        <v>17</v>
      </c>
      <c r="F104" t="s">
        <v>18</v>
      </c>
      <c r="G104" t="s">
        <v>438</v>
      </c>
      <c r="H104">
        <v>1</v>
      </c>
      <c r="I104">
        <v>471</v>
      </c>
      <c r="J104">
        <v>0</v>
      </c>
      <c r="K104" t="s">
        <v>26</v>
      </c>
      <c r="L104" t="s">
        <v>1491</v>
      </c>
      <c r="M104">
        <v>1</v>
      </c>
      <c r="N104" t="s">
        <v>1416</v>
      </c>
      <c r="O104" t="s">
        <v>1419</v>
      </c>
      <c r="P104" t="s">
        <v>1416</v>
      </c>
      <c r="Q104" t="s">
        <v>1417</v>
      </c>
    </row>
    <row r="105" spans="1:17" x14ac:dyDescent="0.25">
      <c r="A105" t="s">
        <v>440</v>
      </c>
      <c r="B105" t="s">
        <v>429</v>
      </c>
      <c r="C105" t="s">
        <v>430</v>
      </c>
      <c r="D105" t="s">
        <v>53</v>
      </c>
      <c r="E105" t="s">
        <v>17</v>
      </c>
      <c r="F105" t="s">
        <v>18</v>
      </c>
      <c r="G105" t="s">
        <v>440</v>
      </c>
      <c r="H105">
        <v>1</v>
      </c>
      <c r="I105">
        <v>7097</v>
      </c>
      <c r="J105">
        <v>1</v>
      </c>
      <c r="K105" t="s">
        <v>442</v>
      </c>
      <c r="M105">
        <v>0</v>
      </c>
      <c r="N105" t="s">
        <v>1419</v>
      </c>
      <c r="O105" t="s">
        <v>1419</v>
      </c>
      <c r="P105" t="s">
        <v>1419</v>
      </c>
      <c r="Q105" t="s">
        <v>1424</v>
      </c>
    </row>
    <row r="106" spans="1:17" x14ac:dyDescent="0.25">
      <c r="A106" t="s">
        <v>443</v>
      </c>
      <c r="B106" t="s">
        <v>429</v>
      </c>
      <c r="C106" t="s">
        <v>430</v>
      </c>
      <c r="D106" t="s">
        <v>53</v>
      </c>
      <c r="E106" t="s">
        <v>17</v>
      </c>
      <c r="F106" t="s">
        <v>18</v>
      </c>
      <c r="G106" t="s">
        <v>443</v>
      </c>
      <c r="H106">
        <v>1</v>
      </c>
      <c r="I106">
        <v>104</v>
      </c>
      <c r="J106">
        <v>1</v>
      </c>
      <c r="K106" t="s">
        <v>442</v>
      </c>
      <c r="M106">
        <v>0</v>
      </c>
      <c r="N106" t="s">
        <v>1419</v>
      </c>
      <c r="O106" t="s">
        <v>1419</v>
      </c>
      <c r="P106" t="s">
        <v>1419</v>
      </c>
      <c r="Q106" t="s">
        <v>1424</v>
      </c>
    </row>
    <row r="107" spans="1:17" x14ac:dyDescent="0.25">
      <c r="A107" t="s">
        <v>445</v>
      </c>
      <c r="B107" t="s">
        <v>429</v>
      </c>
      <c r="C107" t="s">
        <v>430</v>
      </c>
      <c r="D107" t="s">
        <v>53</v>
      </c>
      <c r="E107" t="s">
        <v>17</v>
      </c>
      <c r="F107" t="s">
        <v>18</v>
      </c>
      <c r="G107" t="s">
        <v>445</v>
      </c>
      <c r="H107">
        <v>1</v>
      </c>
      <c r="I107">
        <v>26</v>
      </c>
      <c r="J107">
        <v>0</v>
      </c>
      <c r="K107" t="s">
        <v>26</v>
      </c>
      <c r="M107">
        <v>0</v>
      </c>
      <c r="N107" t="s">
        <v>1419</v>
      </c>
      <c r="O107" t="s">
        <v>1419</v>
      </c>
      <c r="P107" t="s">
        <v>1419</v>
      </c>
      <c r="Q107" t="s">
        <v>1424</v>
      </c>
    </row>
    <row r="108" spans="1:17" x14ac:dyDescent="0.25">
      <c r="A108" t="s">
        <v>447</v>
      </c>
      <c r="B108" t="s">
        <v>429</v>
      </c>
      <c r="C108" t="s">
        <v>430</v>
      </c>
      <c r="D108" t="s">
        <v>53</v>
      </c>
      <c r="E108" t="s">
        <v>17</v>
      </c>
      <c r="F108" t="s">
        <v>18</v>
      </c>
      <c r="G108" t="s">
        <v>447</v>
      </c>
      <c r="H108">
        <v>1</v>
      </c>
      <c r="I108">
        <v>29</v>
      </c>
      <c r="J108">
        <v>0</v>
      </c>
      <c r="K108" t="s">
        <v>26</v>
      </c>
      <c r="M108">
        <v>0</v>
      </c>
      <c r="N108" t="s">
        <v>1419</v>
      </c>
      <c r="O108" t="s">
        <v>1419</v>
      </c>
      <c r="P108" t="s">
        <v>1419</v>
      </c>
      <c r="Q108" t="s">
        <v>1424</v>
      </c>
    </row>
    <row r="109" spans="1:17" x14ac:dyDescent="0.25">
      <c r="A109" t="s">
        <v>449</v>
      </c>
      <c r="B109" t="s">
        <v>429</v>
      </c>
      <c r="C109" t="s">
        <v>430</v>
      </c>
      <c r="D109" t="s">
        <v>53</v>
      </c>
      <c r="E109" t="s">
        <v>17</v>
      </c>
      <c r="F109" t="s">
        <v>18</v>
      </c>
      <c r="G109" t="s">
        <v>449</v>
      </c>
      <c r="H109">
        <v>1</v>
      </c>
      <c r="I109">
        <v>1</v>
      </c>
      <c r="J109">
        <v>0</v>
      </c>
      <c r="K109" t="s">
        <v>26</v>
      </c>
      <c r="M109">
        <v>0</v>
      </c>
      <c r="N109" t="s">
        <v>1419</v>
      </c>
      <c r="O109" t="s">
        <v>1419</v>
      </c>
      <c r="P109" t="s">
        <v>1419</v>
      </c>
      <c r="Q109" t="s">
        <v>1424</v>
      </c>
    </row>
    <row r="110" spans="1:17" x14ac:dyDescent="0.25">
      <c r="A110" t="s">
        <v>451</v>
      </c>
      <c r="B110" t="s">
        <v>429</v>
      </c>
      <c r="C110" t="s">
        <v>430</v>
      </c>
      <c r="D110" t="s">
        <v>53</v>
      </c>
      <c r="E110" t="s">
        <v>17</v>
      </c>
      <c r="F110" t="s">
        <v>18</v>
      </c>
      <c r="G110" t="s">
        <v>451</v>
      </c>
      <c r="H110">
        <v>1</v>
      </c>
      <c r="I110">
        <v>15</v>
      </c>
      <c r="J110">
        <v>0</v>
      </c>
      <c r="K110" t="s">
        <v>26</v>
      </c>
      <c r="M110">
        <v>0</v>
      </c>
      <c r="N110" t="s">
        <v>1419</v>
      </c>
      <c r="O110" t="s">
        <v>1419</v>
      </c>
      <c r="P110" t="s">
        <v>1419</v>
      </c>
      <c r="Q110" t="s">
        <v>1424</v>
      </c>
    </row>
    <row r="111" spans="1:17" x14ac:dyDescent="0.25">
      <c r="A111" t="s">
        <v>453</v>
      </c>
      <c r="B111" t="s">
        <v>429</v>
      </c>
      <c r="C111" t="s">
        <v>430</v>
      </c>
      <c r="D111" t="s">
        <v>53</v>
      </c>
      <c r="E111" t="s">
        <v>17</v>
      </c>
      <c r="F111" t="s">
        <v>18</v>
      </c>
      <c r="G111" t="s">
        <v>453</v>
      </c>
      <c r="H111">
        <v>1</v>
      </c>
      <c r="I111">
        <v>22</v>
      </c>
      <c r="J111">
        <v>0</v>
      </c>
      <c r="K111" t="s">
        <v>26</v>
      </c>
      <c r="M111">
        <v>0</v>
      </c>
      <c r="N111" t="s">
        <v>1419</v>
      </c>
      <c r="O111" t="s">
        <v>1419</v>
      </c>
      <c r="P111" t="s">
        <v>1419</v>
      </c>
      <c r="Q111" t="s">
        <v>1424</v>
      </c>
    </row>
    <row r="112" spans="1:17" x14ac:dyDescent="0.25">
      <c r="A112" t="s">
        <v>455</v>
      </c>
      <c r="B112" t="s">
        <v>429</v>
      </c>
      <c r="C112" t="s">
        <v>430</v>
      </c>
      <c r="D112" t="s">
        <v>53</v>
      </c>
      <c r="E112" t="s">
        <v>17</v>
      </c>
      <c r="F112" t="s">
        <v>18</v>
      </c>
      <c r="G112" t="s">
        <v>455</v>
      </c>
      <c r="H112">
        <v>1</v>
      </c>
      <c r="I112">
        <v>8</v>
      </c>
      <c r="J112">
        <v>1</v>
      </c>
      <c r="K112" t="s">
        <v>57</v>
      </c>
      <c r="M112">
        <v>0</v>
      </c>
      <c r="N112" t="s">
        <v>1419</v>
      </c>
      <c r="O112" t="s">
        <v>1419</v>
      </c>
      <c r="P112" t="s">
        <v>1419</v>
      </c>
      <c r="Q112" t="s">
        <v>1424</v>
      </c>
    </row>
    <row r="113" spans="1:17" x14ac:dyDescent="0.25">
      <c r="A113" t="s">
        <v>457</v>
      </c>
      <c r="B113" t="s">
        <v>429</v>
      </c>
      <c r="C113" t="s">
        <v>430</v>
      </c>
      <c r="D113" t="s">
        <v>53</v>
      </c>
      <c r="E113" t="s">
        <v>17</v>
      </c>
      <c r="F113" t="s">
        <v>18</v>
      </c>
      <c r="G113" t="s">
        <v>457</v>
      </c>
      <c r="H113">
        <v>1</v>
      </c>
      <c r="I113">
        <v>35</v>
      </c>
      <c r="J113">
        <v>1</v>
      </c>
      <c r="K113" t="s">
        <v>75</v>
      </c>
      <c r="M113">
        <v>0</v>
      </c>
      <c r="N113" t="s">
        <v>1419</v>
      </c>
      <c r="O113" t="s">
        <v>1419</v>
      </c>
      <c r="P113" t="s">
        <v>1419</v>
      </c>
      <c r="Q113" t="s">
        <v>1424</v>
      </c>
    </row>
    <row r="114" spans="1:17" x14ac:dyDescent="0.25">
      <c r="A114" t="s">
        <v>459</v>
      </c>
      <c r="B114" t="s">
        <v>429</v>
      </c>
      <c r="C114" t="s">
        <v>430</v>
      </c>
      <c r="D114" t="s">
        <v>53</v>
      </c>
      <c r="E114" t="s">
        <v>17</v>
      </c>
      <c r="F114" t="s">
        <v>18</v>
      </c>
      <c r="G114" t="s">
        <v>459</v>
      </c>
      <c r="H114">
        <v>1</v>
      </c>
      <c r="I114">
        <v>3188</v>
      </c>
      <c r="J114">
        <v>0</v>
      </c>
      <c r="K114" t="s">
        <v>26</v>
      </c>
      <c r="M114">
        <v>0</v>
      </c>
      <c r="N114" t="s">
        <v>1419</v>
      </c>
      <c r="O114" t="s">
        <v>1419</v>
      </c>
      <c r="P114" t="s">
        <v>1419</v>
      </c>
      <c r="Q114" t="s">
        <v>1424</v>
      </c>
    </row>
    <row r="115" spans="1:17" x14ac:dyDescent="0.25">
      <c r="A115" t="s">
        <v>461</v>
      </c>
      <c r="B115" t="s">
        <v>429</v>
      </c>
      <c r="C115" t="s">
        <v>430</v>
      </c>
      <c r="D115" t="s">
        <v>53</v>
      </c>
      <c r="E115" t="s">
        <v>17</v>
      </c>
      <c r="F115" t="s">
        <v>18</v>
      </c>
      <c r="G115" t="s">
        <v>461</v>
      </c>
      <c r="H115">
        <v>1</v>
      </c>
      <c r="I115">
        <v>14</v>
      </c>
      <c r="J115">
        <v>1</v>
      </c>
      <c r="K115" t="s">
        <v>75</v>
      </c>
      <c r="M115">
        <v>0</v>
      </c>
      <c r="N115" t="s">
        <v>1419</v>
      </c>
      <c r="O115" t="s">
        <v>1419</v>
      </c>
      <c r="P115" t="s">
        <v>1419</v>
      </c>
      <c r="Q115" t="s">
        <v>1424</v>
      </c>
    </row>
    <row r="116" spans="1:17" x14ac:dyDescent="0.25">
      <c r="A116" t="s">
        <v>463</v>
      </c>
      <c r="B116" t="s">
        <v>429</v>
      </c>
      <c r="C116" t="s">
        <v>430</v>
      </c>
      <c r="D116" t="s">
        <v>53</v>
      </c>
      <c r="E116" t="s">
        <v>17</v>
      </c>
      <c r="F116" t="s">
        <v>18</v>
      </c>
      <c r="G116" t="s">
        <v>463</v>
      </c>
      <c r="H116">
        <v>1</v>
      </c>
      <c r="I116">
        <v>2370</v>
      </c>
      <c r="J116">
        <v>1</v>
      </c>
      <c r="K116" t="s">
        <v>465</v>
      </c>
      <c r="M116">
        <v>0</v>
      </c>
      <c r="N116" t="s">
        <v>1419</v>
      </c>
      <c r="O116" t="s">
        <v>1419</v>
      </c>
      <c r="P116" t="s">
        <v>1419</v>
      </c>
      <c r="Q116" t="s">
        <v>1424</v>
      </c>
    </row>
    <row r="117" spans="1:17" x14ac:dyDescent="0.25">
      <c r="A117" t="s">
        <v>466</v>
      </c>
      <c r="B117" t="s">
        <v>429</v>
      </c>
      <c r="C117" t="s">
        <v>430</v>
      </c>
      <c r="D117" t="s">
        <v>53</v>
      </c>
      <c r="E117" t="s">
        <v>17</v>
      </c>
      <c r="F117" t="s">
        <v>18</v>
      </c>
      <c r="G117" t="s">
        <v>466</v>
      </c>
      <c r="H117">
        <v>1</v>
      </c>
      <c r="I117">
        <v>1798</v>
      </c>
      <c r="J117">
        <v>0</v>
      </c>
      <c r="K117" t="s">
        <v>26</v>
      </c>
      <c r="M117">
        <v>0</v>
      </c>
      <c r="N117" t="s">
        <v>1419</v>
      </c>
      <c r="O117" t="s">
        <v>1419</v>
      </c>
      <c r="P117" t="s">
        <v>1419</v>
      </c>
      <c r="Q117" t="s">
        <v>1424</v>
      </c>
    </row>
    <row r="118" spans="1:17" x14ac:dyDescent="0.25">
      <c r="A118" t="s">
        <v>468</v>
      </c>
      <c r="B118" t="s">
        <v>429</v>
      </c>
      <c r="C118" t="s">
        <v>430</v>
      </c>
      <c r="D118" t="s">
        <v>53</v>
      </c>
      <c r="E118" t="s">
        <v>17</v>
      </c>
      <c r="F118" t="s">
        <v>18</v>
      </c>
      <c r="G118" t="s">
        <v>468</v>
      </c>
      <c r="H118">
        <v>1</v>
      </c>
      <c r="I118">
        <v>1338</v>
      </c>
      <c r="J118">
        <v>0</v>
      </c>
      <c r="K118" t="s">
        <v>26</v>
      </c>
      <c r="M118">
        <v>0</v>
      </c>
      <c r="N118" t="s">
        <v>1419</v>
      </c>
      <c r="O118" t="s">
        <v>1419</v>
      </c>
      <c r="P118" t="s">
        <v>1419</v>
      </c>
      <c r="Q118" t="s">
        <v>1424</v>
      </c>
    </row>
    <row r="119" spans="1:17" x14ac:dyDescent="0.25">
      <c r="A119" t="s">
        <v>469</v>
      </c>
      <c r="B119" t="s">
        <v>429</v>
      </c>
      <c r="C119" t="s">
        <v>430</v>
      </c>
      <c r="D119" t="s">
        <v>53</v>
      </c>
      <c r="E119" t="s">
        <v>17</v>
      </c>
      <c r="F119" t="s">
        <v>18</v>
      </c>
      <c r="G119" t="s">
        <v>469</v>
      </c>
      <c r="H119">
        <v>1</v>
      </c>
      <c r="I119">
        <v>3166</v>
      </c>
      <c r="J119">
        <v>0</v>
      </c>
      <c r="K119" t="s">
        <v>26</v>
      </c>
      <c r="M119">
        <v>0</v>
      </c>
      <c r="N119" t="s">
        <v>1419</v>
      </c>
      <c r="O119" t="s">
        <v>1419</v>
      </c>
      <c r="P119" t="s">
        <v>1419</v>
      </c>
      <c r="Q119" t="s">
        <v>1424</v>
      </c>
    </row>
    <row r="120" spans="1:17" x14ac:dyDescent="0.25">
      <c r="A120" t="s">
        <v>471</v>
      </c>
      <c r="B120" t="s">
        <v>429</v>
      </c>
      <c r="C120" t="s">
        <v>430</v>
      </c>
      <c r="D120" t="s">
        <v>53</v>
      </c>
      <c r="E120" t="s">
        <v>17</v>
      </c>
      <c r="F120" t="s">
        <v>18</v>
      </c>
      <c r="G120" t="s">
        <v>471</v>
      </c>
      <c r="H120">
        <v>1</v>
      </c>
      <c r="I120">
        <v>2809</v>
      </c>
      <c r="J120">
        <v>1</v>
      </c>
      <c r="K120" t="s">
        <v>75</v>
      </c>
      <c r="M120">
        <v>0</v>
      </c>
      <c r="N120" t="s">
        <v>1419</v>
      </c>
      <c r="O120" t="s">
        <v>1419</v>
      </c>
      <c r="P120" t="s">
        <v>1419</v>
      </c>
      <c r="Q120" t="s">
        <v>1424</v>
      </c>
    </row>
    <row r="121" spans="1:17" x14ac:dyDescent="0.25">
      <c r="A121" t="s">
        <v>473</v>
      </c>
      <c r="B121" t="s">
        <v>429</v>
      </c>
      <c r="C121" t="s">
        <v>430</v>
      </c>
      <c r="D121" t="s">
        <v>53</v>
      </c>
      <c r="E121" t="s">
        <v>17</v>
      </c>
      <c r="F121" t="s">
        <v>18</v>
      </c>
      <c r="G121" t="s">
        <v>473</v>
      </c>
      <c r="H121">
        <v>1</v>
      </c>
      <c r="I121">
        <v>910</v>
      </c>
      <c r="J121">
        <v>0</v>
      </c>
      <c r="K121" t="s">
        <v>26</v>
      </c>
      <c r="M121">
        <v>0</v>
      </c>
      <c r="N121" t="s">
        <v>1419</v>
      </c>
      <c r="O121" t="s">
        <v>1419</v>
      </c>
      <c r="P121" t="s">
        <v>1419</v>
      </c>
      <c r="Q121" t="s">
        <v>1424</v>
      </c>
    </row>
    <row r="122" spans="1:17" x14ac:dyDescent="0.25">
      <c r="A122" t="s">
        <v>475</v>
      </c>
      <c r="B122" t="s">
        <v>429</v>
      </c>
      <c r="C122" t="s">
        <v>430</v>
      </c>
      <c r="D122" t="s">
        <v>53</v>
      </c>
      <c r="E122" t="s">
        <v>17</v>
      </c>
      <c r="F122" t="s">
        <v>18</v>
      </c>
      <c r="G122" t="s">
        <v>475</v>
      </c>
      <c r="H122">
        <v>1</v>
      </c>
      <c r="I122">
        <v>12433</v>
      </c>
      <c r="J122">
        <v>0</v>
      </c>
      <c r="K122" t="s">
        <v>26</v>
      </c>
      <c r="M122">
        <v>0</v>
      </c>
      <c r="N122" t="s">
        <v>1419</v>
      </c>
      <c r="O122" t="s">
        <v>1419</v>
      </c>
      <c r="P122" t="s">
        <v>1419</v>
      </c>
      <c r="Q122" t="s">
        <v>1424</v>
      </c>
    </row>
    <row r="123" spans="1:17" x14ac:dyDescent="0.25">
      <c r="A123" t="s">
        <v>477</v>
      </c>
      <c r="B123" t="s">
        <v>429</v>
      </c>
      <c r="C123" t="s">
        <v>430</v>
      </c>
      <c r="D123" t="s">
        <v>53</v>
      </c>
      <c r="E123" t="s">
        <v>17</v>
      </c>
      <c r="F123" t="s">
        <v>18</v>
      </c>
      <c r="G123" t="s">
        <v>477</v>
      </c>
      <c r="H123">
        <v>1</v>
      </c>
      <c r="I123">
        <v>168</v>
      </c>
      <c r="J123">
        <v>1</v>
      </c>
      <c r="K123" t="s">
        <v>75</v>
      </c>
      <c r="M123">
        <v>0</v>
      </c>
      <c r="N123" t="s">
        <v>1419</v>
      </c>
      <c r="O123" t="s">
        <v>1419</v>
      </c>
      <c r="P123" t="s">
        <v>1419</v>
      </c>
      <c r="Q123" t="s">
        <v>1424</v>
      </c>
    </row>
    <row r="124" spans="1:17" x14ac:dyDescent="0.25">
      <c r="A124" t="s">
        <v>479</v>
      </c>
      <c r="B124" t="s">
        <v>429</v>
      </c>
      <c r="C124" t="s">
        <v>430</v>
      </c>
      <c r="D124" t="s">
        <v>53</v>
      </c>
      <c r="E124" t="s">
        <v>17</v>
      </c>
      <c r="F124" t="s">
        <v>18</v>
      </c>
      <c r="G124" t="s">
        <v>479</v>
      </c>
      <c r="H124">
        <v>1</v>
      </c>
      <c r="I124">
        <v>5273</v>
      </c>
      <c r="J124">
        <v>1</v>
      </c>
      <c r="K124" t="s">
        <v>481</v>
      </c>
      <c r="L124" t="s">
        <v>1492</v>
      </c>
      <c r="M124">
        <v>2</v>
      </c>
      <c r="N124" t="s">
        <v>1416</v>
      </c>
      <c r="O124" t="s">
        <v>1419</v>
      </c>
      <c r="P124" t="s">
        <v>1416</v>
      </c>
      <c r="Q124" t="s">
        <v>1417</v>
      </c>
    </row>
    <row r="125" spans="1:17" x14ac:dyDescent="0.25">
      <c r="A125" t="s">
        <v>482</v>
      </c>
      <c r="B125" t="s">
        <v>429</v>
      </c>
      <c r="C125" t="s">
        <v>430</v>
      </c>
      <c r="D125" t="s">
        <v>53</v>
      </c>
      <c r="E125" t="s">
        <v>17</v>
      </c>
      <c r="F125" t="s">
        <v>18</v>
      </c>
      <c r="G125" t="s">
        <v>482</v>
      </c>
      <c r="H125">
        <v>1</v>
      </c>
      <c r="I125">
        <v>34</v>
      </c>
      <c r="J125">
        <v>1</v>
      </c>
      <c r="K125" t="s">
        <v>75</v>
      </c>
      <c r="M125">
        <v>0</v>
      </c>
      <c r="N125" t="s">
        <v>1419</v>
      </c>
      <c r="O125" t="s">
        <v>1419</v>
      </c>
      <c r="P125" t="s">
        <v>1419</v>
      </c>
      <c r="Q125" t="s">
        <v>1424</v>
      </c>
    </row>
    <row r="126" spans="1:17" x14ac:dyDescent="0.25">
      <c r="A126" t="s">
        <v>484</v>
      </c>
      <c r="B126" t="s">
        <v>429</v>
      </c>
      <c r="C126" t="s">
        <v>430</v>
      </c>
      <c r="D126" t="s">
        <v>53</v>
      </c>
      <c r="E126" t="s">
        <v>17</v>
      </c>
      <c r="F126" t="s">
        <v>18</v>
      </c>
      <c r="G126" t="s">
        <v>484</v>
      </c>
      <c r="H126">
        <v>1</v>
      </c>
      <c r="I126">
        <v>3055</v>
      </c>
      <c r="J126">
        <v>0</v>
      </c>
      <c r="K126" t="s">
        <v>26</v>
      </c>
      <c r="L126" t="s">
        <v>1493</v>
      </c>
      <c r="M126">
        <v>2</v>
      </c>
      <c r="N126" t="s">
        <v>1416</v>
      </c>
      <c r="O126" t="s">
        <v>1419</v>
      </c>
      <c r="P126" t="s">
        <v>1419</v>
      </c>
      <c r="Q126" t="s">
        <v>1417</v>
      </c>
    </row>
    <row r="127" spans="1:17" x14ac:dyDescent="0.25">
      <c r="A127" t="s">
        <v>486</v>
      </c>
      <c r="B127" t="s">
        <v>429</v>
      </c>
      <c r="C127" t="s">
        <v>430</v>
      </c>
      <c r="D127" t="s">
        <v>53</v>
      </c>
      <c r="E127" t="s">
        <v>17</v>
      </c>
      <c r="F127" t="s">
        <v>18</v>
      </c>
      <c r="G127" t="s">
        <v>486</v>
      </c>
      <c r="H127">
        <v>1</v>
      </c>
      <c r="I127">
        <v>3001</v>
      </c>
      <c r="J127">
        <v>1</v>
      </c>
      <c r="K127" t="s">
        <v>488</v>
      </c>
      <c r="L127" t="s">
        <v>1494</v>
      </c>
      <c r="M127">
        <v>3</v>
      </c>
      <c r="N127" t="s">
        <v>1416</v>
      </c>
      <c r="O127" t="s">
        <v>1416</v>
      </c>
      <c r="P127" t="s">
        <v>1416</v>
      </c>
      <c r="Q127" t="s">
        <v>1417</v>
      </c>
    </row>
    <row r="128" spans="1:17" x14ac:dyDescent="0.25">
      <c r="A128" t="s">
        <v>489</v>
      </c>
      <c r="B128" t="s">
        <v>429</v>
      </c>
      <c r="C128" t="s">
        <v>430</v>
      </c>
      <c r="D128" t="s">
        <v>53</v>
      </c>
      <c r="E128" t="s">
        <v>17</v>
      </c>
      <c r="F128" t="s">
        <v>18</v>
      </c>
      <c r="G128" t="s">
        <v>1495</v>
      </c>
      <c r="H128">
        <v>2</v>
      </c>
      <c r="I128">
        <v>1642</v>
      </c>
      <c r="J128">
        <v>1</v>
      </c>
      <c r="K128" t="s">
        <v>492</v>
      </c>
      <c r="M128">
        <v>0</v>
      </c>
      <c r="N128" t="s">
        <v>1419</v>
      </c>
      <c r="O128" t="s">
        <v>1419</v>
      </c>
      <c r="P128" t="s">
        <v>1419</v>
      </c>
      <c r="Q128" t="s">
        <v>1424</v>
      </c>
    </row>
    <row r="129" spans="1:17" x14ac:dyDescent="0.25">
      <c r="A129" t="s">
        <v>494</v>
      </c>
      <c r="B129" t="s">
        <v>429</v>
      </c>
      <c r="C129" t="s">
        <v>430</v>
      </c>
      <c r="D129" t="s">
        <v>53</v>
      </c>
      <c r="E129" t="s">
        <v>17</v>
      </c>
      <c r="F129" t="s">
        <v>18</v>
      </c>
      <c r="G129" t="s">
        <v>1496</v>
      </c>
      <c r="H129">
        <v>5</v>
      </c>
      <c r="I129">
        <v>4502</v>
      </c>
      <c r="J129">
        <v>1</v>
      </c>
      <c r="K129" t="s">
        <v>57</v>
      </c>
      <c r="L129" t="s">
        <v>1497</v>
      </c>
      <c r="M129">
        <v>2</v>
      </c>
      <c r="N129" t="s">
        <v>1416</v>
      </c>
      <c r="O129" t="s">
        <v>1416</v>
      </c>
      <c r="P129" t="s">
        <v>1416</v>
      </c>
      <c r="Q129" t="s">
        <v>1417</v>
      </c>
    </row>
    <row r="130" spans="1:17" x14ac:dyDescent="0.25">
      <c r="A130" t="s">
        <v>499</v>
      </c>
      <c r="B130" t="s">
        <v>429</v>
      </c>
      <c r="C130" t="s">
        <v>430</v>
      </c>
      <c r="D130" t="s">
        <v>53</v>
      </c>
      <c r="E130" t="s">
        <v>17</v>
      </c>
      <c r="F130" t="s">
        <v>18</v>
      </c>
      <c r="G130" t="s">
        <v>1498</v>
      </c>
      <c r="H130">
        <v>8</v>
      </c>
      <c r="I130">
        <v>29488</v>
      </c>
      <c r="J130">
        <v>1</v>
      </c>
      <c r="K130" t="s">
        <v>481</v>
      </c>
      <c r="L130" t="s">
        <v>1499</v>
      </c>
      <c r="M130">
        <v>2</v>
      </c>
      <c r="N130" t="s">
        <v>1416</v>
      </c>
      <c r="O130" t="s">
        <v>1419</v>
      </c>
      <c r="P130" t="s">
        <v>1419</v>
      </c>
      <c r="Q130" t="s">
        <v>1417</v>
      </c>
    </row>
    <row r="131" spans="1:17" x14ac:dyDescent="0.25">
      <c r="A131" t="s">
        <v>516</v>
      </c>
      <c r="B131" t="s">
        <v>429</v>
      </c>
      <c r="C131" t="s">
        <v>430</v>
      </c>
      <c r="D131" t="s">
        <v>53</v>
      </c>
      <c r="E131" t="s">
        <v>17</v>
      </c>
      <c r="F131" t="s">
        <v>18</v>
      </c>
      <c r="G131" t="s">
        <v>1500</v>
      </c>
      <c r="H131">
        <v>3</v>
      </c>
      <c r="I131">
        <v>7624</v>
      </c>
      <c r="J131">
        <v>1</v>
      </c>
      <c r="K131" t="s">
        <v>519</v>
      </c>
      <c r="L131" t="s">
        <v>1501</v>
      </c>
      <c r="M131">
        <v>1</v>
      </c>
      <c r="N131" t="s">
        <v>1416</v>
      </c>
      <c r="O131" t="s">
        <v>1419</v>
      </c>
      <c r="P131" t="s">
        <v>1419</v>
      </c>
      <c r="Q131" t="s">
        <v>1417</v>
      </c>
    </row>
    <row r="132" spans="1:17" x14ac:dyDescent="0.25">
      <c r="A132" t="s">
        <v>524</v>
      </c>
      <c r="B132" t="s">
        <v>429</v>
      </c>
      <c r="C132" t="s">
        <v>430</v>
      </c>
      <c r="D132" t="s">
        <v>53</v>
      </c>
      <c r="E132" t="s">
        <v>17</v>
      </c>
      <c r="F132" t="s">
        <v>18</v>
      </c>
      <c r="G132" t="s">
        <v>1502</v>
      </c>
      <c r="H132">
        <v>2</v>
      </c>
      <c r="I132">
        <v>1010</v>
      </c>
      <c r="J132">
        <v>0</v>
      </c>
      <c r="K132" t="s">
        <v>26</v>
      </c>
      <c r="L132" t="s">
        <v>1503</v>
      </c>
      <c r="M132">
        <v>1</v>
      </c>
      <c r="N132" t="s">
        <v>1416</v>
      </c>
      <c r="O132" t="s">
        <v>1419</v>
      </c>
      <c r="P132" t="s">
        <v>1416</v>
      </c>
      <c r="Q132" t="s">
        <v>1417</v>
      </c>
    </row>
    <row r="133" spans="1:17" x14ac:dyDescent="0.25">
      <c r="A133" t="s">
        <v>529</v>
      </c>
      <c r="B133" t="s">
        <v>429</v>
      </c>
      <c r="C133" t="s">
        <v>430</v>
      </c>
      <c r="D133" t="s">
        <v>53</v>
      </c>
      <c r="E133" t="s">
        <v>17</v>
      </c>
      <c r="F133" t="s">
        <v>18</v>
      </c>
      <c r="G133" t="s">
        <v>1504</v>
      </c>
      <c r="H133">
        <v>2</v>
      </c>
      <c r="I133">
        <v>2456</v>
      </c>
      <c r="J133">
        <v>0</v>
      </c>
      <c r="K133" t="s">
        <v>26</v>
      </c>
      <c r="L133" t="s">
        <v>1505</v>
      </c>
      <c r="M133">
        <v>2</v>
      </c>
      <c r="N133" t="s">
        <v>1416</v>
      </c>
      <c r="O133" t="s">
        <v>1419</v>
      </c>
      <c r="P133" t="s">
        <v>1416</v>
      </c>
      <c r="Q133" t="s">
        <v>1417</v>
      </c>
    </row>
    <row r="134" spans="1:17" x14ac:dyDescent="0.25">
      <c r="A134" t="s">
        <v>534</v>
      </c>
      <c r="B134" t="s">
        <v>429</v>
      </c>
      <c r="C134" t="s">
        <v>430</v>
      </c>
      <c r="D134" t="s">
        <v>53</v>
      </c>
      <c r="E134" t="s">
        <v>17</v>
      </c>
      <c r="F134" t="s">
        <v>18</v>
      </c>
      <c r="G134" t="s">
        <v>535</v>
      </c>
      <c r="H134">
        <v>1</v>
      </c>
      <c r="I134">
        <v>32</v>
      </c>
      <c r="J134">
        <v>0</v>
      </c>
      <c r="K134" t="s">
        <v>26</v>
      </c>
      <c r="M134">
        <v>0</v>
      </c>
      <c r="N134" t="s">
        <v>1419</v>
      </c>
      <c r="O134" t="s">
        <v>1419</v>
      </c>
      <c r="P134" t="s">
        <v>1419</v>
      </c>
      <c r="Q134" t="s">
        <v>1424</v>
      </c>
    </row>
    <row r="135" spans="1:17" x14ac:dyDescent="0.25">
      <c r="A135" t="s">
        <v>537</v>
      </c>
      <c r="B135" t="s">
        <v>429</v>
      </c>
      <c r="C135" t="s">
        <v>430</v>
      </c>
      <c r="D135" t="s">
        <v>53</v>
      </c>
      <c r="E135" t="s">
        <v>17</v>
      </c>
      <c r="F135" t="s">
        <v>18</v>
      </c>
      <c r="G135" t="s">
        <v>1506</v>
      </c>
      <c r="H135">
        <v>2</v>
      </c>
      <c r="I135">
        <v>1326</v>
      </c>
      <c r="J135">
        <v>0</v>
      </c>
      <c r="K135" t="s">
        <v>26</v>
      </c>
      <c r="L135" t="s">
        <v>1507</v>
      </c>
      <c r="M135">
        <v>2</v>
      </c>
      <c r="N135" t="s">
        <v>1416</v>
      </c>
      <c r="O135" t="s">
        <v>1419</v>
      </c>
      <c r="P135" t="s">
        <v>1416</v>
      </c>
      <c r="Q135" t="s">
        <v>1417</v>
      </c>
    </row>
    <row r="136" spans="1:17" x14ac:dyDescent="0.25">
      <c r="A136" t="s">
        <v>250</v>
      </c>
      <c r="B136" t="s">
        <v>429</v>
      </c>
      <c r="C136" t="s">
        <v>430</v>
      </c>
      <c r="D136" t="s">
        <v>53</v>
      </c>
      <c r="E136" t="s">
        <v>17</v>
      </c>
      <c r="F136" t="s">
        <v>18</v>
      </c>
      <c r="G136" t="s">
        <v>1508</v>
      </c>
      <c r="H136">
        <v>3</v>
      </c>
      <c r="I136">
        <v>16425</v>
      </c>
      <c r="J136">
        <v>1</v>
      </c>
      <c r="K136" t="s">
        <v>253</v>
      </c>
      <c r="M136">
        <v>0</v>
      </c>
      <c r="N136" t="s">
        <v>1419</v>
      </c>
      <c r="O136" t="s">
        <v>1416</v>
      </c>
      <c r="P136" t="s">
        <v>1419</v>
      </c>
      <c r="Q136" t="s">
        <v>1423</v>
      </c>
    </row>
    <row r="137" spans="1:17" x14ac:dyDescent="0.25">
      <c r="A137" t="s">
        <v>542</v>
      </c>
      <c r="B137" t="s">
        <v>429</v>
      </c>
      <c r="C137" t="s">
        <v>430</v>
      </c>
      <c r="D137" t="s">
        <v>53</v>
      </c>
      <c r="E137" t="s">
        <v>17</v>
      </c>
      <c r="F137" t="s">
        <v>18</v>
      </c>
      <c r="G137" t="s">
        <v>1509</v>
      </c>
      <c r="H137">
        <v>3</v>
      </c>
      <c r="I137">
        <v>11975</v>
      </c>
      <c r="J137">
        <v>1</v>
      </c>
      <c r="K137" t="s">
        <v>545</v>
      </c>
      <c r="L137" t="s">
        <v>1510</v>
      </c>
      <c r="M137">
        <v>1</v>
      </c>
      <c r="N137" t="s">
        <v>1416</v>
      </c>
      <c r="O137" t="s">
        <v>1419</v>
      </c>
      <c r="P137" t="s">
        <v>1419</v>
      </c>
      <c r="Q137" t="s">
        <v>1417</v>
      </c>
    </row>
    <row r="138" spans="1:17" x14ac:dyDescent="0.25">
      <c r="A138" t="s">
        <v>550</v>
      </c>
      <c r="B138" t="s">
        <v>429</v>
      </c>
      <c r="C138" t="s">
        <v>430</v>
      </c>
      <c r="D138" t="s">
        <v>53</v>
      </c>
      <c r="E138" t="s">
        <v>17</v>
      </c>
      <c r="F138" t="s">
        <v>18</v>
      </c>
      <c r="G138" t="s">
        <v>1511</v>
      </c>
      <c r="H138">
        <v>2</v>
      </c>
      <c r="I138">
        <v>2040</v>
      </c>
      <c r="J138">
        <v>1</v>
      </c>
      <c r="K138" t="s">
        <v>545</v>
      </c>
      <c r="M138">
        <v>0</v>
      </c>
      <c r="N138" t="s">
        <v>1419</v>
      </c>
      <c r="O138" t="s">
        <v>1416</v>
      </c>
      <c r="P138" t="s">
        <v>1419</v>
      </c>
      <c r="Q138" t="s">
        <v>1423</v>
      </c>
    </row>
    <row r="139" spans="1:17" x14ac:dyDescent="0.25">
      <c r="A139" t="s">
        <v>555</v>
      </c>
      <c r="B139" t="s">
        <v>429</v>
      </c>
      <c r="C139" t="s">
        <v>430</v>
      </c>
      <c r="D139" t="s">
        <v>53</v>
      </c>
      <c r="E139" t="s">
        <v>17</v>
      </c>
      <c r="F139" t="s">
        <v>18</v>
      </c>
      <c r="G139" t="s">
        <v>1512</v>
      </c>
      <c r="H139">
        <v>6</v>
      </c>
      <c r="I139">
        <v>16599</v>
      </c>
      <c r="J139">
        <v>1</v>
      </c>
      <c r="K139" t="s">
        <v>545</v>
      </c>
      <c r="L139" t="s">
        <v>1513</v>
      </c>
      <c r="M139">
        <v>0</v>
      </c>
      <c r="N139" t="s">
        <v>1419</v>
      </c>
      <c r="O139" t="s">
        <v>1416</v>
      </c>
      <c r="P139" t="s">
        <v>1419</v>
      </c>
      <c r="Q139" t="s">
        <v>1423</v>
      </c>
    </row>
    <row r="140" spans="1:17" x14ac:dyDescent="0.25">
      <c r="A140" t="s">
        <v>555</v>
      </c>
      <c r="B140" t="s">
        <v>429</v>
      </c>
      <c r="C140" t="s">
        <v>430</v>
      </c>
      <c r="D140" t="s">
        <v>53</v>
      </c>
      <c r="E140" t="s">
        <v>17</v>
      </c>
      <c r="F140" t="s">
        <v>18</v>
      </c>
      <c r="G140" t="s">
        <v>1512</v>
      </c>
      <c r="H140">
        <v>6</v>
      </c>
      <c r="I140">
        <v>16599</v>
      </c>
      <c r="J140">
        <v>1</v>
      </c>
      <c r="K140" t="s">
        <v>545</v>
      </c>
      <c r="L140" t="s">
        <v>1513</v>
      </c>
      <c r="M140">
        <v>1</v>
      </c>
      <c r="N140" t="s">
        <v>1416</v>
      </c>
      <c r="O140" t="s">
        <v>1419</v>
      </c>
      <c r="P140" t="s">
        <v>1416</v>
      </c>
      <c r="Q140" t="s">
        <v>1417</v>
      </c>
    </row>
    <row r="141" spans="1:17" x14ac:dyDescent="0.25">
      <c r="A141" t="s">
        <v>566</v>
      </c>
      <c r="B141" t="s">
        <v>429</v>
      </c>
      <c r="C141" t="s">
        <v>430</v>
      </c>
      <c r="D141" t="s">
        <v>53</v>
      </c>
      <c r="E141" t="s">
        <v>17</v>
      </c>
      <c r="F141" t="s">
        <v>18</v>
      </c>
      <c r="G141" t="s">
        <v>1514</v>
      </c>
      <c r="H141">
        <v>3</v>
      </c>
      <c r="I141">
        <v>7903</v>
      </c>
      <c r="J141">
        <v>1</v>
      </c>
      <c r="K141" t="s">
        <v>569</v>
      </c>
      <c r="L141" t="s">
        <v>1515</v>
      </c>
      <c r="M141">
        <v>2</v>
      </c>
      <c r="N141" t="s">
        <v>1416</v>
      </c>
      <c r="O141" t="s">
        <v>1416</v>
      </c>
      <c r="P141" t="s">
        <v>1419</v>
      </c>
      <c r="Q141" t="s">
        <v>1417</v>
      </c>
    </row>
    <row r="142" spans="1:17" x14ac:dyDescent="0.25">
      <c r="A142" t="s">
        <v>574</v>
      </c>
      <c r="B142" t="s">
        <v>429</v>
      </c>
      <c r="C142" t="s">
        <v>430</v>
      </c>
      <c r="D142" t="s">
        <v>53</v>
      </c>
      <c r="E142" t="s">
        <v>17</v>
      </c>
      <c r="F142" t="s">
        <v>18</v>
      </c>
      <c r="G142" t="s">
        <v>1516</v>
      </c>
      <c r="H142">
        <v>7</v>
      </c>
      <c r="I142">
        <v>7732</v>
      </c>
      <c r="J142">
        <v>1</v>
      </c>
      <c r="K142" t="s">
        <v>481</v>
      </c>
      <c r="L142" t="s">
        <v>1492</v>
      </c>
      <c r="M142">
        <v>2</v>
      </c>
      <c r="N142" t="s">
        <v>1416</v>
      </c>
      <c r="O142" t="s">
        <v>1419</v>
      </c>
      <c r="P142" t="s">
        <v>1416</v>
      </c>
      <c r="Q142" t="s">
        <v>1417</v>
      </c>
    </row>
    <row r="143" spans="1:17" x14ac:dyDescent="0.25">
      <c r="A143" t="s">
        <v>412</v>
      </c>
      <c r="B143" t="s">
        <v>429</v>
      </c>
      <c r="C143" t="s">
        <v>408</v>
      </c>
      <c r="D143" t="s">
        <v>53</v>
      </c>
      <c r="E143" t="s">
        <v>17</v>
      </c>
      <c r="F143" t="s">
        <v>18</v>
      </c>
      <c r="G143" t="s">
        <v>1486</v>
      </c>
      <c r="H143">
        <v>3</v>
      </c>
      <c r="I143">
        <v>44172</v>
      </c>
      <c r="J143">
        <v>1</v>
      </c>
      <c r="K143" t="s">
        <v>415</v>
      </c>
      <c r="M143">
        <v>0</v>
      </c>
      <c r="N143" t="s">
        <v>1419</v>
      </c>
      <c r="O143" t="s">
        <v>1416</v>
      </c>
      <c r="P143" t="s">
        <v>1419</v>
      </c>
      <c r="Q143" t="s">
        <v>1423</v>
      </c>
    </row>
    <row r="144" spans="1:17" x14ac:dyDescent="0.25">
      <c r="A144" t="s">
        <v>598</v>
      </c>
      <c r="B144" t="s">
        <v>429</v>
      </c>
      <c r="C144" t="s">
        <v>430</v>
      </c>
      <c r="D144" t="s">
        <v>53</v>
      </c>
      <c r="E144" t="s">
        <v>17</v>
      </c>
      <c r="F144" t="s">
        <v>18</v>
      </c>
      <c r="G144" t="s">
        <v>1517</v>
      </c>
      <c r="H144">
        <v>4</v>
      </c>
      <c r="I144">
        <v>2983</v>
      </c>
      <c r="J144">
        <v>1</v>
      </c>
      <c r="K144" t="s">
        <v>601</v>
      </c>
      <c r="M144">
        <v>0</v>
      </c>
      <c r="N144" t="s">
        <v>1419</v>
      </c>
      <c r="O144" t="s">
        <v>1416</v>
      </c>
      <c r="P144" t="s">
        <v>1419</v>
      </c>
      <c r="Q144" t="s">
        <v>1423</v>
      </c>
    </row>
    <row r="145" spans="1:17" x14ac:dyDescent="0.25">
      <c r="A145" t="s">
        <v>608</v>
      </c>
      <c r="B145" t="s">
        <v>429</v>
      </c>
      <c r="C145" t="s">
        <v>430</v>
      </c>
      <c r="D145" t="s">
        <v>53</v>
      </c>
      <c r="E145" t="s">
        <v>17</v>
      </c>
      <c r="F145" t="s">
        <v>18</v>
      </c>
      <c r="G145" t="s">
        <v>1518</v>
      </c>
      <c r="H145">
        <v>4</v>
      </c>
      <c r="I145">
        <v>8174</v>
      </c>
      <c r="J145">
        <v>1</v>
      </c>
      <c r="K145" t="s">
        <v>611</v>
      </c>
      <c r="L145" t="s">
        <v>1519</v>
      </c>
      <c r="M145">
        <v>4</v>
      </c>
      <c r="N145" t="s">
        <v>1416</v>
      </c>
      <c r="O145" t="s">
        <v>1416</v>
      </c>
      <c r="P145" t="s">
        <v>1419</v>
      </c>
      <c r="Q145" t="s">
        <v>1417</v>
      </c>
    </row>
    <row r="146" spans="1:17" x14ac:dyDescent="0.25">
      <c r="A146" t="s">
        <v>619</v>
      </c>
      <c r="B146" t="s">
        <v>429</v>
      </c>
      <c r="C146" t="s">
        <v>430</v>
      </c>
      <c r="D146" t="s">
        <v>53</v>
      </c>
      <c r="E146" t="s">
        <v>17</v>
      </c>
      <c r="F146" t="s">
        <v>18</v>
      </c>
      <c r="G146" t="s">
        <v>1520</v>
      </c>
      <c r="H146">
        <v>2</v>
      </c>
      <c r="I146">
        <v>3118</v>
      </c>
      <c r="J146">
        <v>0</v>
      </c>
      <c r="K146" t="s">
        <v>26</v>
      </c>
      <c r="L146" t="s">
        <v>1521</v>
      </c>
      <c r="M146">
        <v>2</v>
      </c>
      <c r="N146" t="s">
        <v>1416</v>
      </c>
      <c r="O146" t="s">
        <v>1419</v>
      </c>
      <c r="P146" t="s">
        <v>1416</v>
      </c>
      <c r="Q146" t="s">
        <v>1417</v>
      </c>
    </row>
    <row r="147" spans="1:17" x14ac:dyDescent="0.25">
      <c r="A147" t="s">
        <v>624</v>
      </c>
      <c r="B147" t="s">
        <v>429</v>
      </c>
      <c r="C147" t="s">
        <v>430</v>
      </c>
      <c r="D147" t="s">
        <v>53</v>
      </c>
      <c r="E147" t="s">
        <v>17</v>
      </c>
      <c r="F147" t="s">
        <v>18</v>
      </c>
      <c r="G147" t="s">
        <v>625</v>
      </c>
      <c r="H147">
        <v>1</v>
      </c>
      <c r="I147">
        <v>10</v>
      </c>
      <c r="J147">
        <v>0</v>
      </c>
      <c r="K147" t="s">
        <v>26</v>
      </c>
      <c r="M147">
        <v>0</v>
      </c>
      <c r="N147" t="s">
        <v>1419</v>
      </c>
      <c r="O147" t="s">
        <v>1419</v>
      </c>
      <c r="P147" t="s">
        <v>1419</v>
      </c>
      <c r="Q147" t="s">
        <v>1424</v>
      </c>
    </row>
    <row r="148" spans="1:17" x14ac:dyDescent="0.25">
      <c r="A148" t="s">
        <v>627</v>
      </c>
      <c r="B148" t="s">
        <v>429</v>
      </c>
      <c r="C148" t="s">
        <v>430</v>
      </c>
      <c r="D148" t="s">
        <v>53</v>
      </c>
      <c r="E148" t="s">
        <v>17</v>
      </c>
      <c r="F148" t="s">
        <v>18</v>
      </c>
      <c r="G148" t="s">
        <v>1522</v>
      </c>
      <c r="H148">
        <v>2</v>
      </c>
      <c r="I148">
        <v>636</v>
      </c>
      <c r="J148">
        <v>0</v>
      </c>
      <c r="K148" t="s">
        <v>26</v>
      </c>
      <c r="L148" t="s">
        <v>1523</v>
      </c>
      <c r="M148">
        <v>1</v>
      </c>
      <c r="N148" t="s">
        <v>1416</v>
      </c>
      <c r="O148" t="s">
        <v>1419</v>
      </c>
      <c r="P148" t="s">
        <v>1416</v>
      </c>
      <c r="Q148" t="s">
        <v>1417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72"/>
  <sheetViews>
    <sheetView workbookViewId="0">
      <selection activeCell="B2" sqref="B2"/>
    </sheetView>
  </sheetViews>
  <sheetFormatPr baseColWidth="10" defaultColWidth="9.140625" defaultRowHeight="15" x14ac:dyDescent="0.25"/>
  <cols>
    <col min="1" max="27" width="30.7109375" customWidth="1"/>
    <col min="28" max="28" width="28.7109375" customWidth="1"/>
    <col min="29" max="43" width="30.7109375" customWidth="1"/>
  </cols>
  <sheetData>
    <row r="1" spans="1:43" ht="23.25" x14ac:dyDescent="0.25">
      <c r="A1" s="1" t="str">
        <f>CONCATENATE("Etat des occupants des sites et zones économiques - ",Métadonnées!B2)</f>
        <v>Etat des occupants des sites et zones économiques - CC de la Vanne et du Pays d'Othe</v>
      </c>
    </row>
    <row r="2" spans="1:43" ht="15.75" x14ac:dyDescent="0.25">
      <c r="A2" s="2" t="s">
        <v>3</v>
      </c>
    </row>
    <row r="3" spans="1:43" x14ac:dyDescent="0.25">
      <c r="A3" s="3" t="str">
        <f>CONCATENATE("Année de référence : ",Métadonnées!B4," / Date d'édition : ",Métadonnées!B5)</f>
        <v>Année de référence : 2024 / Date d'édition : 09/07/2025</v>
      </c>
    </row>
    <row r="4" spans="1:43" x14ac:dyDescent="0.25">
      <c r="A4" s="3" t="str">
        <f>CONCATENATE("Traitements, relevés terrain, analyse : Agence Economique Régionale Bourgogne-Franche-Comté, ",Métadonnées!B3)</f>
        <v>Traitements, relevés terrain, analyse : Agence Economique Régionale Bourgogne-Franche-Comté, 2025</v>
      </c>
    </row>
    <row r="5" spans="1:43" x14ac:dyDescent="0.25">
      <c r="A5" s="3" t="str">
        <f>CONCATENATE("Sources : AER Bourgogne-Franche-Comté, ",Métadonnées!B2,", Institut National de la Statistique et des Etudes Economiques (Insee)")</f>
        <v>Sources : AER Bourgogne-Franche-Comté, CC de la Vanne et du Pays d'Othe, Institut National de la Statistique et des Etudes Economiques (Insee)</v>
      </c>
    </row>
    <row r="6" spans="1:43" x14ac:dyDescent="0.25">
      <c r="A6" s="5" t="s">
        <v>1</v>
      </c>
    </row>
    <row r="8" spans="1:43" x14ac:dyDescent="0.25">
      <c r="A8" t="s">
        <v>9</v>
      </c>
      <c r="B8" t="s">
        <v>835</v>
      </c>
      <c r="C8" t="s">
        <v>836</v>
      </c>
      <c r="D8" t="s">
        <v>837</v>
      </c>
      <c r="E8" t="s">
        <v>838</v>
      </c>
      <c r="F8" t="s">
        <v>839</v>
      </c>
      <c r="G8" t="s">
        <v>840</v>
      </c>
      <c r="H8" t="s">
        <v>841</v>
      </c>
      <c r="I8" t="s">
        <v>842</v>
      </c>
      <c r="J8" t="s">
        <v>843</v>
      </c>
      <c r="K8" t="s">
        <v>844</v>
      </c>
      <c r="L8" t="s">
        <v>845</v>
      </c>
      <c r="M8" t="s">
        <v>846</v>
      </c>
      <c r="N8" t="s">
        <v>847</v>
      </c>
      <c r="O8" t="s">
        <v>848</v>
      </c>
      <c r="P8" t="s">
        <v>6</v>
      </c>
      <c r="Q8" t="s">
        <v>4</v>
      </c>
      <c r="R8" t="s">
        <v>5</v>
      </c>
      <c r="S8" t="s">
        <v>849</v>
      </c>
      <c r="T8" t="s">
        <v>850</v>
      </c>
      <c r="U8" t="s">
        <v>851</v>
      </c>
      <c r="V8" t="s">
        <v>852</v>
      </c>
      <c r="W8" t="s">
        <v>853</v>
      </c>
      <c r="X8" t="s">
        <v>854</v>
      </c>
      <c r="Y8" t="s">
        <v>855</v>
      </c>
      <c r="Z8" t="s">
        <v>856</v>
      </c>
      <c r="AA8" t="s">
        <v>857</v>
      </c>
      <c r="AB8" t="s">
        <v>858</v>
      </c>
      <c r="AC8" t="s">
        <v>859</v>
      </c>
      <c r="AD8" t="s">
        <v>860</v>
      </c>
      <c r="AE8" t="s">
        <v>7</v>
      </c>
      <c r="AF8" t="s">
        <v>861</v>
      </c>
      <c r="AG8" t="s">
        <v>862</v>
      </c>
      <c r="AH8" t="s">
        <v>863</v>
      </c>
      <c r="AI8" t="s">
        <v>653</v>
      </c>
      <c r="AJ8" t="s">
        <v>654</v>
      </c>
      <c r="AK8" t="s">
        <v>864</v>
      </c>
      <c r="AL8" t="s">
        <v>865</v>
      </c>
      <c r="AM8" t="s">
        <v>866</v>
      </c>
      <c r="AN8" t="s">
        <v>867</v>
      </c>
      <c r="AO8" t="s">
        <v>868</v>
      </c>
      <c r="AP8" t="s">
        <v>869</v>
      </c>
      <c r="AQ8" t="s">
        <v>870</v>
      </c>
    </row>
    <row r="9" spans="1:43" x14ac:dyDescent="0.25">
      <c r="A9" t="s">
        <v>287</v>
      </c>
      <c r="B9" t="s">
        <v>871</v>
      </c>
      <c r="C9" t="s">
        <v>872</v>
      </c>
      <c r="D9" t="s">
        <v>873</v>
      </c>
      <c r="G9" t="s">
        <v>874</v>
      </c>
      <c r="I9" t="s">
        <v>875</v>
      </c>
      <c r="L9" t="s">
        <v>876</v>
      </c>
      <c r="M9" t="s">
        <v>877</v>
      </c>
      <c r="P9" t="s">
        <v>193</v>
      </c>
      <c r="Q9" t="s">
        <v>17</v>
      </c>
      <c r="R9" t="s">
        <v>18</v>
      </c>
      <c r="S9" t="s">
        <v>878</v>
      </c>
      <c r="T9" t="s">
        <v>879</v>
      </c>
      <c r="U9" t="s">
        <v>880</v>
      </c>
      <c r="V9" t="s">
        <v>881</v>
      </c>
      <c r="W9" t="s">
        <v>882</v>
      </c>
      <c r="AA9" t="s">
        <v>883</v>
      </c>
      <c r="AB9" t="s">
        <v>884</v>
      </c>
      <c r="AC9" t="s">
        <v>885</v>
      </c>
      <c r="AD9" t="s">
        <v>886</v>
      </c>
      <c r="AE9" t="s">
        <v>254</v>
      </c>
      <c r="AF9">
        <v>740900.80544222612</v>
      </c>
      <c r="AG9">
        <v>6793049.4630752988</v>
      </c>
      <c r="AH9" t="s">
        <v>775</v>
      </c>
      <c r="AI9" t="s">
        <v>638</v>
      </c>
      <c r="AJ9" t="s">
        <v>834</v>
      </c>
      <c r="AK9">
        <v>8</v>
      </c>
      <c r="AL9">
        <v>48.236506101070098</v>
      </c>
      <c r="AM9">
        <v>3.5508813036201561</v>
      </c>
      <c r="AN9">
        <v>411</v>
      </c>
      <c r="AO9">
        <v>740900.80544222612</v>
      </c>
      <c r="AP9">
        <v>6793049.4630752988</v>
      </c>
      <c r="AQ9">
        <v>1</v>
      </c>
    </row>
    <row r="10" spans="1:43" x14ac:dyDescent="0.25">
      <c r="A10" t="s">
        <v>332</v>
      </c>
      <c r="B10" t="s">
        <v>887</v>
      </c>
      <c r="C10" t="s">
        <v>888</v>
      </c>
      <c r="D10" t="s">
        <v>889</v>
      </c>
      <c r="E10" t="s">
        <v>890</v>
      </c>
      <c r="G10" t="s">
        <v>890</v>
      </c>
      <c r="H10" t="s">
        <v>890</v>
      </c>
      <c r="I10" t="s">
        <v>891</v>
      </c>
      <c r="L10" t="s">
        <v>876</v>
      </c>
      <c r="M10" t="s">
        <v>892</v>
      </c>
      <c r="P10" t="s">
        <v>53</v>
      </c>
      <c r="Q10" t="s">
        <v>17</v>
      </c>
      <c r="R10" t="s">
        <v>18</v>
      </c>
      <c r="S10" t="s">
        <v>878</v>
      </c>
      <c r="T10" t="s">
        <v>879</v>
      </c>
      <c r="U10" t="s">
        <v>893</v>
      </c>
      <c r="V10" t="s">
        <v>894</v>
      </c>
      <c r="W10" t="s">
        <v>895</v>
      </c>
      <c r="AA10" t="s">
        <v>896</v>
      </c>
      <c r="AB10" t="s">
        <v>897</v>
      </c>
      <c r="AC10" t="s">
        <v>885</v>
      </c>
      <c r="AD10" t="s">
        <v>898</v>
      </c>
      <c r="AE10" t="s">
        <v>254</v>
      </c>
      <c r="AF10">
        <v>740950.97215659195</v>
      </c>
      <c r="AG10">
        <v>6792972.4492408987</v>
      </c>
      <c r="AH10" t="s">
        <v>775</v>
      </c>
      <c r="AI10" t="s">
        <v>638</v>
      </c>
      <c r="AJ10" t="s">
        <v>834</v>
      </c>
      <c r="AK10">
        <v>8</v>
      </c>
      <c r="AL10">
        <v>48.235810020540008</v>
      </c>
      <c r="AM10">
        <v>3.551549717624928</v>
      </c>
      <c r="AN10">
        <v>545</v>
      </c>
      <c r="AO10">
        <v>740950.97215659195</v>
      </c>
      <c r="AP10">
        <v>6792972.4492408987</v>
      </c>
      <c r="AQ10">
        <v>1</v>
      </c>
    </row>
    <row r="11" spans="1:43" x14ac:dyDescent="0.25">
      <c r="A11" t="s">
        <v>144</v>
      </c>
      <c r="B11" t="s">
        <v>899</v>
      </c>
      <c r="C11" t="s">
        <v>900</v>
      </c>
      <c r="D11" t="s">
        <v>901</v>
      </c>
      <c r="E11" t="s">
        <v>902</v>
      </c>
      <c r="I11" t="s">
        <v>903</v>
      </c>
      <c r="L11" t="s">
        <v>904</v>
      </c>
      <c r="M11" t="s">
        <v>905</v>
      </c>
      <c r="P11" t="s">
        <v>78</v>
      </c>
      <c r="Q11" t="s">
        <v>17</v>
      </c>
      <c r="R11" t="s">
        <v>18</v>
      </c>
      <c r="S11" t="s">
        <v>878</v>
      </c>
      <c r="T11" t="s">
        <v>906</v>
      </c>
      <c r="U11" t="s">
        <v>907</v>
      </c>
      <c r="V11" t="s">
        <v>908</v>
      </c>
      <c r="W11" t="s">
        <v>909</v>
      </c>
      <c r="AA11" t="s">
        <v>910</v>
      </c>
      <c r="AB11" t="s">
        <v>911</v>
      </c>
      <c r="AC11" t="s">
        <v>885</v>
      </c>
      <c r="AE11" t="s">
        <v>139</v>
      </c>
      <c r="AF11">
        <v>736475.66233286273</v>
      </c>
      <c r="AG11">
        <v>6781027.5624474492</v>
      </c>
      <c r="AI11" t="s">
        <v>638</v>
      </c>
      <c r="AJ11" t="s">
        <v>834</v>
      </c>
      <c r="AK11">
        <v>8</v>
      </c>
      <c r="AL11">
        <v>48.12859761662547</v>
      </c>
      <c r="AM11">
        <v>3.4902765962146041</v>
      </c>
      <c r="AN11">
        <v>462</v>
      </c>
      <c r="AO11">
        <v>736475.66233286273</v>
      </c>
      <c r="AP11">
        <v>6781027.5624474492</v>
      </c>
      <c r="AQ11">
        <v>1</v>
      </c>
    </row>
    <row r="12" spans="1:43" x14ac:dyDescent="0.25">
      <c r="A12" t="s">
        <v>287</v>
      </c>
      <c r="B12" t="s">
        <v>912</v>
      </c>
      <c r="C12" t="s">
        <v>913</v>
      </c>
      <c r="D12" t="s">
        <v>914</v>
      </c>
      <c r="E12" t="s">
        <v>915</v>
      </c>
      <c r="I12" t="s">
        <v>916</v>
      </c>
      <c r="J12" t="s">
        <v>917</v>
      </c>
      <c r="L12" t="s">
        <v>876</v>
      </c>
      <c r="M12" t="s">
        <v>877</v>
      </c>
      <c r="P12" t="s">
        <v>193</v>
      </c>
      <c r="Q12" t="s">
        <v>17</v>
      </c>
      <c r="R12" t="s">
        <v>18</v>
      </c>
      <c r="S12" t="s">
        <v>878</v>
      </c>
      <c r="T12" t="s">
        <v>906</v>
      </c>
      <c r="U12" t="s">
        <v>918</v>
      </c>
      <c r="V12" t="s">
        <v>919</v>
      </c>
      <c r="W12" t="s">
        <v>920</v>
      </c>
      <c r="X12" t="s">
        <v>738</v>
      </c>
      <c r="Y12" t="s">
        <v>921</v>
      </c>
      <c r="Z12" t="s">
        <v>922</v>
      </c>
      <c r="AA12" t="s">
        <v>896</v>
      </c>
      <c r="AB12" t="s">
        <v>897</v>
      </c>
      <c r="AC12" t="s">
        <v>885</v>
      </c>
      <c r="AD12" t="s">
        <v>923</v>
      </c>
      <c r="AE12" t="s">
        <v>254</v>
      </c>
      <c r="AF12">
        <v>740900.80544222612</v>
      </c>
      <c r="AG12">
        <v>6793049.4630752988</v>
      </c>
      <c r="AH12" t="s">
        <v>775</v>
      </c>
      <c r="AI12" t="s">
        <v>638</v>
      </c>
      <c r="AJ12" t="s">
        <v>834</v>
      </c>
      <c r="AK12">
        <v>8</v>
      </c>
      <c r="AL12">
        <v>48.236506101070098</v>
      </c>
      <c r="AM12">
        <v>3.5508813036201561</v>
      </c>
      <c r="AN12">
        <v>411</v>
      </c>
      <c r="AO12">
        <v>740900.80544222612</v>
      </c>
      <c r="AP12">
        <v>6793049.4630752988</v>
      </c>
      <c r="AQ12">
        <v>1</v>
      </c>
    </row>
    <row r="13" spans="1:43" x14ac:dyDescent="0.25">
      <c r="A13" t="s">
        <v>486</v>
      </c>
      <c r="B13" t="s">
        <v>924</v>
      </c>
      <c r="C13" t="s">
        <v>925</v>
      </c>
      <c r="D13" t="s">
        <v>926</v>
      </c>
      <c r="E13" t="s">
        <v>927</v>
      </c>
      <c r="G13" t="s">
        <v>928</v>
      </c>
      <c r="I13" t="s">
        <v>808</v>
      </c>
      <c r="J13" t="s">
        <v>929</v>
      </c>
      <c r="L13" t="s">
        <v>876</v>
      </c>
      <c r="M13" t="s">
        <v>930</v>
      </c>
      <c r="P13" t="s">
        <v>53</v>
      </c>
      <c r="Q13" t="s">
        <v>17</v>
      </c>
      <c r="R13" t="s">
        <v>18</v>
      </c>
      <c r="S13" t="s">
        <v>878</v>
      </c>
      <c r="T13" t="s">
        <v>879</v>
      </c>
      <c r="U13" t="s">
        <v>931</v>
      </c>
      <c r="V13" t="s">
        <v>932</v>
      </c>
      <c r="W13" t="s">
        <v>933</v>
      </c>
      <c r="AA13" t="s">
        <v>910</v>
      </c>
      <c r="AB13" t="s">
        <v>911</v>
      </c>
      <c r="AC13" t="s">
        <v>885</v>
      </c>
      <c r="AD13" t="s">
        <v>934</v>
      </c>
      <c r="AE13" t="s">
        <v>429</v>
      </c>
      <c r="AF13">
        <v>740978.28048066539</v>
      </c>
      <c r="AG13">
        <v>6793548.0110918507</v>
      </c>
      <c r="AH13" t="s">
        <v>775</v>
      </c>
      <c r="AI13" t="s">
        <v>638</v>
      </c>
      <c r="AJ13" t="s">
        <v>834</v>
      </c>
      <c r="AK13">
        <v>8</v>
      </c>
      <c r="AL13">
        <v>48.240986894912538</v>
      </c>
      <c r="AM13">
        <v>3.551971696639022</v>
      </c>
      <c r="AN13">
        <v>419</v>
      </c>
      <c r="AO13">
        <v>740978.28048066539</v>
      </c>
      <c r="AP13">
        <v>6793548.0110918507</v>
      </c>
      <c r="AQ13">
        <v>1</v>
      </c>
    </row>
    <row r="14" spans="1:43" x14ac:dyDescent="0.25">
      <c r="A14" t="s">
        <v>608</v>
      </c>
      <c r="B14" t="s">
        <v>935</v>
      </c>
      <c r="C14" t="s">
        <v>936</v>
      </c>
      <c r="D14" t="s">
        <v>937</v>
      </c>
      <c r="E14" t="s">
        <v>938</v>
      </c>
      <c r="G14" t="s">
        <v>939</v>
      </c>
      <c r="H14" t="s">
        <v>939</v>
      </c>
      <c r="I14" t="s">
        <v>940</v>
      </c>
      <c r="L14" t="s">
        <v>876</v>
      </c>
      <c r="M14" t="s">
        <v>930</v>
      </c>
      <c r="P14" t="s">
        <v>53</v>
      </c>
      <c r="Q14" t="s">
        <v>17</v>
      </c>
      <c r="R14" t="s">
        <v>18</v>
      </c>
      <c r="S14" t="s">
        <v>878</v>
      </c>
      <c r="T14" t="s">
        <v>906</v>
      </c>
      <c r="U14" t="s">
        <v>941</v>
      </c>
      <c r="V14" t="s">
        <v>881</v>
      </c>
      <c r="W14" t="s">
        <v>882</v>
      </c>
      <c r="AA14" t="s">
        <v>910</v>
      </c>
      <c r="AB14" t="s">
        <v>911</v>
      </c>
      <c r="AC14" t="s">
        <v>885</v>
      </c>
      <c r="AD14" t="s">
        <v>942</v>
      </c>
      <c r="AE14" t="s">
        <v>429</v>
      </c>
      <c r="AF14">
        <v>741077.68830606679</v>
      </c>
      <c r="AG14">
        <v>6793185.8693823814</v>
      </c>
      <c r="AH14" t="s">
        <v>775</v>
      </c>
      <c r="AI14" t="s">
        <v>638</v>
      </c>
      <c r="AJ14" t="s">
        <v>834</v>
      </c>
      <c r="AK14">
        <v>8</v>
      </c>
      <c r="AL14">
        <v>48.237722284236717</v>
      </c>
      <c r="AM14">
        <v>3.553276483605968</v>
      </c>
      <c r="AN14">
        <v>428</v>
      </c>
      <c r="AO14">
        <v>741077.68830606679</v>
      </c>
      <c r="AP14">
        <v>6793185.8693823814</v>
      </c>
      <c r="AQ14">
        <v>1</v>
      </c>
    </row>
    <row r="15" spans="1:43" x14ac:dyDescent="0.25">
      <c r="A15" t="s">
        <v>373</v>
      </c>
      <c r="B15" t="s">
        <v>943</v>
      </c>
      <c r="C15" t="s">
        <v>944</v>
      </c>
      <c r="D15" t="s">
        <v>945</v>
      </c>
      <c r="G15" t="s">
        <v>946</v>
      </c>
      <c r="I15" t="s">
        <v>947</v>
      </c>
      <c r="L15" t="s">
        <v>876</v>
      </c>
      <c r="M15" t="s">
        <v>948</v>
      </c>
      <c r="P15" t="s">
        <v>369</v>
      </c>
      <c r="Q15" t="s">
        <v>17</v>
      </c>
      <c r="R15" t="s">
        <v>18</v>
      </c>
      <c r="S15" t="s">
        <v>878</v>
      </c>
      <c r="T15" t="s">
        <v>879</v>
      </c>
      <c r="U15" t="s">
        <v>949</v>
      </c>
      <c r="V15" t="s">
        <v>950</v>
      </c>
      <c r="W15" t="s">
        <v>951</v>
      </c>
      <c r="AA15" t="s">
        <v>883</v>
      </c>
      <c r="AB15" t="s">
        <v>884</v>
      </c>
      <c r="AC15" t="s">
        <v>885</v>
      </c>
      <c r="AE15" t="s">
        <v>370</v>
      </c>
      <c r="AF15">
        <v>738677.13924396574</v>
      </c>
      <c r="AG15">
        <v>6786540.4411192173</v>
      </c>
      <c r="AI15" t="s">
        <v>638</v>
      </c>
      <c r="AJ15" t="s">
        <v>834</v>
      </c>
      <c r="AK15">
        <v>8</v>
      </c>
      <c r="AL15">
        <v>48.178075836657236</v>
      </c>
      <c r="AM15">
        <v>3.52035455386341</v>
      </c>
      <c r="AN15">
        <v>390</v>
      </c>
      <c r="AO15">
        <v>738677.13924396574</v>
      </c>
      <c r="AP15">
        <v>6786540.4411192173</v>
      </c>
      <c r="AQ15">
        <v>1</v>
      </c>
    </row>
    <row r="16" spans="1:43" x14ac:dyDescent="0.25">
      <c r="A16" t="s">
        <v>203</v>
      </c>
      <c r="B16" t="s">
        <v>952</v>
      </c>
      <c r="C16" t="s">
        <v>953</v>
      </c>
      <c r="D16" t="s">
        <v>954</v>
      </c>
      <c r="E16" t="s">
        <v>955</v>
      </c>
      <c r="I16" t="s">
        <v>956</v>
      </c>
      <c r="L16" t="s">
        <v>876</v>
      </c>
      <c r="M16" t="s">
        <v>877</v>
      </c>
      <c r="P16" t="s">
        <v>193</v>
      </c>
      <c r="Q16" t="s">
        <v>17</v>
      </c>
      <c r="R16" t="s">
        <v>18</v>
      </c>
      <c r="S16" t="s">
        <v>878</v>
      </c>
      <c r="T16" t="s">
        <v>879</v>
      </c>
      <c r="U16" t="s">
        <v>957</v>
      </c>
      <c r="V16" t="s">
        <v>958</v>
      </c>
      <c r="W16" t="s">
        <v>959</v>
      </c>
      <c r="AA16" t="s">
        <v>896</v>
      </c>
      <c r="AB16" t="s">
        <v>897</v>
      </c>
      <c r="AC16" t="s">
        <v>960</v>
      </c>
      <c r="AE16" t="s">
        <v>189</v>
      </c>
      <c r="AF16">
        <v>740298.22321396088</v>
      </c>
      <c r="AG16">
        <v>6792977.6876207441</v>
      </c>
      <c r="AH16" t="s">
        <v>775</v>
      </c>
      <c r="AI16" t="s">
        <v>638</v>
      </c>
      <c r="AJ16" t="s">
        <v>834</v>
      </c>
      <c r="AK16">
        <v>8</v>
      </c>
      <c r="AL16">
        <v>48.235897849766992</v>
      </c>
      <c r="AM16">
        <v>3.5427589079037558</v>
      </c>
      <c r="AN16">
        <v>393</v>
      </c>
      <c r="AO16">
        <v>740298.22321396088</v>
      </c>
      <c r="AP16">
        <v>6792977.6876207441</v>
      </c>
      <c r="AQ16">
        <v>1</v>
      </c>
    </row>
    <row r="17" spans="1:43" x14ac:dyDescent="0.25">
      <c r="A17" t="s">
        <v>432</v>
      </c>
      <c r="B17" t="s">
        <v>961</v>
      </c>
      <c r="C17" t="s">
        <v>962</v>
      </c>
      <c r="D17" t="s">
        <v>963</v>
      </c>
      <c r="G17" t="s">
        <v>964</v>
      </c>
      <c r="I17" t="s">
        <v>965</v>
      </c>
      <c r="L17" t="s">
        <v>876</v>
      </c>
      <c r="M17" t="s">
        <v>892</v>
      </c>
      <c r="P17" t="s">
        <v>53</v>
      </c>
      <c r="Q17" t="s">
        <v>17</v>
      </c>
      <c r="R17" t="s">
        <v>18</v>
      </c>
      <c r="S17" t="s">
        <v>878</v>
      </c>
      <c r="T17" t="s">
        <v>879</v>
      </c>
      <c r="U17" t="s">
        <v>966</v>
      </c>
      <c r="V17" t="s">
        <v>967</v>
      </c>
      <c r="W17" t="s">
        <v>968</v>
      </c>
      <c r="AA17" t="s">
        <v>883</v>
      </c>
      <c r="AB17" t="s">
        <v>884</v>
      </c>
      <c r="AC17" t="s">
        <v>960</v>
      </c>
      <c r="AE17" t="s">
        <v>429</v>
      </c>
      <c r="AF17">
        <v>740895.69791585894</v>
      </c>
      <c r="AG17">
        <v>6793093.8723314516</v>
      </c>
      <c r="AH17" t="s">
        <v>775</v>
      </c>
      <c r="AI17" t="s">
        <v>638</v>
      </c>
      <c r="AJ17" t="s">
        <v>834</v>
      </c>
      <c r="AK17">
        <v>8</v>
      </c>
      <c r="AL17">
        <v>48.236905992410243</v>
      </c>
      <c r="AM17">
        <v>3.550816686366796</v>
      </c>
      <c r="AN17">
        <v>410</v>
      </c>
      <c r="AO17">
        <v>740895.69791585894</v>
      </c>
      <c r="AP17">
        <v>6793093.8723314516</v>
      </c>
      <c r="AQ17">
        <v>1</v>
      </c>
    </row>
    <row r="18" spans="1:43" x14ac:dyDescent="0.25">
      <c r="A18" t="s">
        <v>332</v>
      </c>
      <c r="B18" t="s">
        <v>969</v>
      </c>
      <c r="C18" t="s">
        <v>970</v>
      </c>
      <c r="D18" t="s">
        <v>971</v>
      </c>
      <c r="E18" t="s">
        <v>972</v>
      </c>
      <c r="H18" t="s">
        <v>972</v>
      </c>
      <c r="I18" t="s">
        <v>891</v>
      </c>
      <c r="L18" t="s">
        <v>876</v>
      </c>
      <c r="M18" t="s">
        <v>892</v>
      </c>
      <c r="P18" t="s">
        <v>53</v>
      </c>
      <c r="Q18" t="s">
        <v>17</v>
      </c>
      <c r="R18" t="s">
        <v>18</v>
      </c>
      <c r="S18" t="s">
        <v>878</v>
      </c>
      <c r="T18" t="s">
        <v>879</v>
      </c>
      <c r="U18" t="s">
        <v>973</v>
      </c>
      <c r="V18" t="s">
        <v>974</v>
      </c>
      <c r="W18" t="s">
        <v>975</v>
      </c>
      <c r="AA18" t="s">
        <v>910</v>
      </c>
      <c r="AB18" t="s">
        <v>911</v>
      </c>
      <c r="AC18" t="s">
        <v>960</v>
      </c>
      <c r="AE18" t="s">
        <v>254</v>
      </c>
      <c r="AF18">
        <v>740950.97215659195</v>
      </c>
      <c r="AG18">
        <v>6792972.4492408987</v>
      </c>
      <c r="AH18" t="s">
        <v>775</v>
      </c>
      <c r="AI18" t="s">
        <v>638</v>
      </c>
      <c r="AJ18" t="s">
        <v>834</v>
      </c>
      <c r="AK18">
        <v>8</v>
      </c>
      <c r="AL18">
        <v>48.235810020540008</v>
      </c>
      <c r="AM18">
        <v>3.551549717624928</v>
      </c>
      <c r="AN18">
        <v>545</v>
      </c>
      <c r="AO18">
        <v>740950.97215659195</v>
      </c>
      <c r="AP18">
        <v>6792972.4492408987</v>
      </c>
      <c r="AQ18">
        <v>1</v>
      </c>
    </row>
    <row r="19" spans="1:43" x14ac:dyDescent="0.25">
      <c r="A19" t="s">
        <v>383</v>
      </c>
      <c r="B19" t="s">
        <v>976</v>
      </c>
      <c r="C19" t="s">
        <v>977</v>
      </c>
      <c r="D19" t="s">
        <v>978</v>
      </c>
      <c r="E19" t="s">
        <v>385</v>
      </c>
      <c r="H19" t="s">
        <v>979</v>
      </c>
      <c r="J19" t="s">
        <v>980</v>
      </c>
      <c r="L19" t="s">
        <v>876</v>
      </c>
      <c r="M19" t="s">
        <v>948</v>
      </c>
      <c r="P19" t="s">
        <v>369</v>
      </c>
      <c r="Q19" t="s">
        <v>17</v>
      </c>
      <c r="R19" t="s">
        <v>18</v>
      </c>
      <c r="S19" t="s">
        <v>878</v>
      </c>
      <c r="T19" t="s">
        <v>906</v>
      </c>
      <c r="U19" t="s">
        <v>981</v>
      </c>
      <c r="V19" t="s">
        <v>982</v>
      </c>
      <c r="W19" t="s">
        <v>983</v>
      </c>
      <c r="AA19" t="s">
        <v>984</v>
      </c>
      <c r="AB19" t="s">
        <v>985</v>
      </c>
      <c r="AC19" t="s">
        <v>960</v>
      </c>
      <c r="AE19" t="s">
        <v>370</v>
      </c>
      <c r="AF19">
        <v>738705.86890436092</v>
      </c>
      <c r="AG19">
        <v>6786592.1000784216</v>
      </c>
      <c r="AH19" t="s">
        <v>775</v>
      </c>
      <c r="AI19" t="s">
        <v>638</v>
      </c>
      <c r="AJ19" t="s">
        <v>834</v>
      </c>
      <c r="AK19">
        <v>8</v>
      </c>
      <c r="AL19">
        <v>48.178538952271296</v>
      </c>
      <c r="AM19">
        <v>3.520745649225042</v>
      </c>
      <c r="AN19">
        <v>391</v>
      </c>
      <c r="AO19">
        <v>738705.86890436092</v>
      </c>
      <c r="AP19">
        <v>6786592.1000784216</v>
      </c>
      <c r="AQ19">
        <v>1</v>
      </c>
    </row>
    <row r="20" spans="1:43" x14ac:dyDescent="0.25">
      <c r="A20" t="s">
        <v>332</v>
      </c>
      <c r="B20" t="s">
        <v>986</v>
      </c>
      <c r="C20" t="s">
        <v>987</v>
      </c>
      <c r="D20" t="s">
        <v>963</v>
      </c>
      <c r="E20" t="s">
        <v>988</v>
      </c>
      <c r="H20" t="s">
        <v>988</v>
      </c>
      <c r="I20" t="s">
        <v>891</v>
      </c>
      <c r="L20" t="s">
        <v>876</v>
      </c>
      <c r="M20" t="s">
        <v>892</v>
      </c>
      <c r="P20" t="s">
        <v>53</v>
      </c>
      <c r="Q20" t="s">
        <v>17</v>
      </c>
      <c r="R20" t="s">
        <v>18</v>
      </c>
      <c r="S20" t="s">
        <v>878</v>
      </c>
      <c r="T20" t="s">
        <v>879</v>
      </c>
      <c r="U20" t="s">
        <v>989</v>
      </c>
      <c r="V20" t="s">
        <v>990</v>
      </c>
      <c r="W20" t="s">
        <v>991</v>
      </c>
      <c r="AA20" t="s">
        <v>896</v>
      </c>
      <c r="AB20" t="s">
        <v>897</v>
      </c>
      <c r="AC20" t="s">
        <v>960</v>
      </c>
      <c r="AE20" t="s">
        <v>254</v>
      </c>
      <c r="AF20">
        <v>740950.97215659195</v>
      </c>
      <c r="AG20">
        <v>6792972.4492408987</v>
      </c>
      <c r="AH20" t="s">
        <v>775</v>
      </c>
      <c r="AI20" t="s">
        <v>638</v>
      </c>
      <c r="AJ20" t="s">
        <v>834</v>
      </c>
      <c r="AK20">
        <v>8</v>
      </c>
      <c r="AL20">
        <v>48.235810020540008</v>
      </c>
      <c r="AM20">
        <v>3.551549717624928</v>
      </c>
      <c r="AN20">
        <v>545</v>
      </c>
      <c r="AO20">
        <v>740950.97215659195</v>
      </c>
      <c r="AP20">
        <v>6792972.4492408987</v>
      </c>
      <c r="AQ20">
        <v>1</v>
      </c>
    </row>
    <row r="21" spans="1:43" x14ac:dyDescent="0.25">
      <c r="A21" t="s">
        <v>608</v>
      </c>
      <c r="B21" t="s">
        <v>992</v>
      </c>
      <c r="C21" t="s">
        <v>993</v>
      </c>
      <c r="D21" t="s">
        <v>994</v>
      </c>
      <c r="E21" t="s">
        <v>614</v>
      </c>
      <c r="H21" t="s">
        <v>995</v>
      </c>
      <c r="I21" t="s">
        <v>996</v>
      </c>
      <c r="L21" t="s">
        <v>876</v>
      </c>
      <c r="M21" t="s">
        <v>892</v>
      </c>
      <c r="P21" t="s">
        <v>53</v>
      </c>
      <c r="Q21" t="s">
        <v>17</v>
      </c>
      <c r="R21" t="s">
        <v>18</v>
      </c>
      <c r="S21" t="s">
        <v>878</v>
      </c>
      <c r="T21" t="s">
        <v>906</v>
      </c>
      <c r="U21" t="s">
        <v>942</v>
      </c>
      <c r="V21" t="s">
        <v>997</v>
      </c>
      <c r="W21" t="s">
        <v>998</v>
      </c>
      <c r="AA21" t="s">
        <v>896</v>
      </c>
      <c r="AB21" t="s">
        <v>897</v>
      </c>
      <c r="AC21" t="s">
        <v>960</v>
      </c>
      <c r="AE21" t="s">
        <v>429</v>
      </c>
      <c r="AF21">
        <v>741077.68830606679</v>
      </c>
      <c r="AG21">
        <v>6793185.8693823814</v>
      </c>
      <c r="AH21" t="s">
        <v>775</v>
      </c>
      <c r="AI21" t="s">
        <v>638</v>
      </c>
      <c r="AJ21" t="s">
        <v>834</v>
      </c>
      <c r="AK21">
        <v>8</v>
      </c>
      <c r="AL21">
        <v>48.237722284236717</v>
      </c>
      <c r="AM21">
        <v>3.553276483605968</v>
      </c>
      <c r="AN21">
        <v>428</v>
      </c>
      <c r="AO21">
        <v>741077.68830606679</v>
      </c>
      <c r="AP21">
        <v>6793185.8693823814</v>
      </c>
      <c r="AQ21">
        <v>1</v>
      </c>
    </row>
    <row r="22" spans="1:43" x14ac:dyDescent="0.25">
      <c r="A22" t="s">
        <v>287</v>
      </c>
      <c r="B22" t="s">
        <v>999</v>
      </c>
      <c r="C22" t="s">
        <v>913</v>
      </c>
      <c r="D22" t="s">
        <v>873</v>
      </c>
      <c r="E22" t="s">
        <v>915</v>
      </c>
      <c r="I22" t="s">
        <v>1000</v>
      </c>
      <c r="L22" t="s">
        <v>876</v>
      </c>
      <c r="M22" t="s">
        <v>877</v>
      </c>
      <c r="P22" t="s">
        <v>193</v>
      </c>
      <c r="Q22" t="s">
        <v>17</v>
      </c>
      <c r="R22" t="s">
        <v>18</v>
      </c>
      <c r="S22" t="s">
        <v>878</v>
      </c>
      <c r="T22" t="s">
        <v>879</v>
      </c>
      <c r="U22" t="s">
        <v>923</v>
      </c>
      <c r="V22" t="s">
        <v>919</v>
      </c>
      <c r="W22" t="s">
        <v>920</v>
      </c>
      <c r="AA22" t="s">
        <v>896</v>
      </c>
      <c r="AB22" t="s">
        <v>897</v>
      </c>
      <c r="AC22" t="s">
        <v>960</v>
      </c>
      <c r="AE22" t="s">
        <v>254</v>
      </c>
      <c r="AF22">
        <v>740900.80544222612</v>
      </c>
      <c r="AG22">
        <v>6793049.4630752988</v>
      </c>
      <c r="AH22" t="s">
        <v>775</v>
      </c>
      <c r="AI22" t="s">
        <v>638</v>
      </c>
      <c r="AJ22" t="s">
        <v>834</v>
      </c>
      <c r="AK22">
        <v>8</v>
      </c>
      <c r="AL22">
        <v>48.236506101070098</v>
      </c>
      <c r="AM22">
        <v>3.5508813036201561</v>
      </c>
      <c r="AN22">
        <v>411</v>
      </c>
      <c r="AO22">
        <v>740900.80544222612</v>
      </c>
      <c r="AP22">
        <v>6793049.4630752988</v>
      </c>
      <c r="AQ22">
        <v>1</v>
      </c>
    </row>
    <row r="23" spans="1:43" x14ac:dyDescent="0.25">
      <c r="A23" t="s">
        <v>332</v>
      </c>
      <c r="B23" t="s">
        <v>1001</v>
      </c>
      <c r="C23" t="s">
        <v>1002</v>
      </c>
      <c r="D23" t="s">
        <v>1003</v>
      </c>
      <c r="E23" t="s">
        <v>1004</v>
      </c>
      <c r="I23" t="s">
        <v>891</v>
      </c>
      <c r="L23" t="s">
        <v>876</v>
      </c>
      <c r="M23" t="s">
        <v>892</v>
      </c>
      <c r="P23" t="s">
        <v>53</v>
      </c>
      <c r="Q23" t="s">
        <v>17</v>
      </c>
      <c r="R23" t="s">
        <v>18</v>
      </c>
      <c r="S23" t="s">
        <v>878</v>
      </c>
      <c r="T23" t="s">
        <v>879</v>
      </c>
      <c r="U23" t="s">
        <v>1005</v>
      </c>
      <c r="V23" t="s">
        <v>1006</v>
      </c>
      <c r="W23" t="s">
        <v>1007</v>
      </c>
      <c r="AA23" t="s">
        <v>896</v>
      </c>
      <c r="AB23" t="s">
        <v>897</v>
      </c>
      <c r="AC23" t="s">
        <v>960</v>
      </c>
      <c r="AE23" t="s">
        <v>254</v>
      </c>
      <c r="AF23">
        <v>740950.97215659195</v>
      </c>
      <c r="AG23">
        <v>6792972.4492408987</v>
      </c>
      <c r="AH23" t="s">
        <v>775</v>
      </c>
      <c r="AI23" t="s">
        <v>638</v>
      </c>
      <c r="AJ23" t="s">
        <v>834</v>
      </c>
      <c r="AK23">
        <v>8</v>
      </c>
      <c r="AL23">
        <v>48.235810020540008</v>
      </c>
      <c r="AM23">
        <v>3.551549717624928</v>
      </c>
      <c r="AN23">
        <v>545</v>
      </c>
      <c r="AO23">
        <v>740950.97215659195</v>
      </c>
      <c r="AP23">
        <v>6792972.4492408987</v>
      </c>
      <c r="AQ23">
        <v>1</v>
      </c>
    </row>
    <row r="24" spans="1:43" x14ac:dyDescent="0.25">
      <c r="A24" t="s">
        <v>608</v>
      </c>
      <c r="B24" t="s">
        <v>1008</v>
      </c>
      <c r="C24" t="s">
        <v>1009</v>
      </c>
      <c r="D24" t="s">
        <v>1010</v>
      </c>
      <c r="E24" t="s">
        <v>1011</v>
      </c>
      <c r="I24" t="s">
        <v>996</v>
      </c>
      <c r="L24" t="s">
        <v>876</v>
      </c>
      <c r="M24" t="s">
        <v>892</v>
      </c>
      <c r="P24" t="s">
        <v>53</v>
      </c>
      <c r="Q24" t="s">
        <v>17</v>
      </c>
      <c r="R24" t="s">
        <v>18</v>
      </c>
      <c r="S24" t="s">
        <v>878</v>
      </c>
      <c r="T24" t="s">
        <v>906</v>
      </c>
      <c r="U24" t="s">
        <v>1012</v>
      </c>
      <c r="V24" t="s">
        <v>881</v>
      </c>
      <c r="W24" t="s">
        <v>882</v>
      </c>
      <c r="AA24" t="s">
        <v>896</v>
      </c>
      <c r="AB24" t="s">
        <v>897</v>
      </c>
      <c r="AC24" t="s">
        <v>960</v>
      </c>
      <c r="AE24" t="s">
        <v>429</v>
      </c>
      <c r="AF24">
        <v>741077.68830606679</v>
      </c>
      <c r="AG24">
        <v>6793185.8693823814</v>
      </c>
      <c r="AH24" t="s">
        <v>775</v>
      </c>
      <c r="AI24" t="s">
        <v>638</v>
      </c>
      <c r="AJ24" t="s">
        <v>834</v>
      </c>
      <c r="AK24">
        <v>8</v>
      </c>
      <c r="AL24">
        <v>48.237722284236717</v>
      </c>
      <c r="AM24">
        <v>3.553276483605968</v>
      </c>
      <c r="AN24">
        <v>428</v>
      </c>
      <c r="AO24">
        <v>741077.68830606679</v>
      </c>
      <c r="AP24">
        <v>6793185.8693823814</v>
      </c>
      <c r="AQ24">
        <v>1</v>
      </c>
    </row>
    <row r="25" spans="1:43" x14ac:dyDescent="0.25">
      <c r="A25" t="s">
        <v>332</v>
      </c>
      <c r="B25" t="s">
        <v>1013</v>
      </c>
      <c r="C25" t="s">
        <v>1014</v>
      </c>
      <c r="D25" t="s">
        <v>1015</v>
      </c>
      <c r="E25" t="s">
        <v>1016</v>
      </c>
      <c r="F25" t="s">
        <v>1017</v>
      </c>
      <c r="I25" t="s">
        <v>891</v>
      </c>
      <c r="L25" t="s">
        <v>876</v>
      </c>
      <c r="M25" t="s">
        <v>892</v>
      </c>
      <c r="P25" t="s">
        <v>53</v>
      </c>
      <c r="Q25" t="s">
        <v>17</v>
      </c>
      <c r="R25" t="s">
        <v>18</v>
      </c>
      <c r="S25" t="s">
        <v>878</v>
      </c>
      <c r="T25" t="s">
        <v>906</v>
      </c>
      <c r="U25" t="s">
        <v>1018</v>
      </c>
      <c r="V25" t="s">
        <v>1019</v>
      </c>
      <c r="W25" t="s">
        <v>1020</v>
      </c>
      <c r="AA25" t="s">
        <v>910</v>
      </c>
      <c r="AB25" t="s">
        <v>911</v>
      </c>
      <c r="AC25" t="s">
        <v>960</v>
      </c>
      <c r="AE25" t="s">
        <v>254</v>
      </c>
      <c r="AF25">
        <v>740950.97215659195</v>
      </c>
      <c r="AG25">
        <v>6792972.4492408987</v>
      </c>
      <c r="AH25" t="s">
        <v>775</v>
      </c>
      <c r="AI25" t="s">
        <v>638</v>
      </c>
      <c r="AJ25" t="s">
        <v>834</v>
      </c>
      <c r="AK25">
        <v>8</v>
      </c>
      <c r="AL25">
        <v>48.235810020540008</v>
      </c>
      <c r="AM25">
        <v>3.551549717624928</v>
      </c>
      <c r="AN25">
        <v>545</v>
      </c>
      <c r="AO25">
        <v>740950.97215659195</v>
      </c>
      <c r="AP25">
        <v>6792972.4492408987</v>
      </c>
      <c r="AQ25">
        <v>1</v>
      </c>
    </row>
    <row r="26" spans="1:43" x14ac:dyDescent="0.25">
      <c r="A26" t="s">
        <v>247</v>
      </c>
      <c r="B26" t="s">
        <v>1021</v>
      </c>
      <c r="C26" t="s">
        <v>1022</v>
      </c>
      <c r="D26" t="s">
        <v>1023</v>
      </c>
      <c r="E26" t="s">
        <v>1024</v>
      </c>
      <c r="I26" t="s">
        <v>1025</v>
      </c>
      <c r="L26" t="s">
        <v>876</v>
      </c>
      <c r="M26" t="s">
        <v>877</v>
      </c>
      <c r="P26" t="s">
        <v>193</v>
      </c>
      <c r="Q26" t="s">
        <v>17</v>
      </c>
      <c r="R26" t="s">
        <v>18</v>
      </c>
      <c r="S26" t="s">
        <v>878</v>
      </c>
      <c r="T26" t="s">
        <v>879</v>
      </c>
      <c r="U26" t="s">
        <v>1026</v>
      </c>
      <c r="V26" t="s">
        <v>1027</v>
      </c>
      <c r="W26" t="s">
        <v>1028</v>
      </c>
      <c r="AA26" t="s">
        <v>910</v>
      </c>
      <c r="AB26" t="s">
        <v>911</v>
      </c>
      <c r="AC26" t="s">
        <v>960</v>
      </c>
      <c r="AE26" t="s">
        <v>189</v>
      </c>
      <c r="AF26">
        <v>740281.14131284202</v>
      </c>
      <c r="AG26">
        <v>6792898.2255136902</v>
      </c>
      <c r="AH26" t="s">
        <v>775</v>
      </c>
      <c r="AI26" t="s">
        <v>638</v>
      </c>
      <c r="AJ26" t="s">
        <v>834</v>
      </c>
      <c r="AK26">
        <v>8</v>
      </c>
      <c r="AL26">
        <v>48.235183947319882</v>
      </c>
      <c r="AM26">
        <v>3.5425214934891551</v>
      </c>
      <c r="AN26">
        <v>392</v>
      </c>
      <c r="AO26">
        <v>740281.14131284202</v>
      </c>
      <c r="AP26">
        <v>6792898.2255136902</v>
      </c>
      <c r="AQ26">
        <v>1</v>
      </c>
    </row>
    <row r="27" spans="1:43" x14ac:dyDescent="0.25">
      <c r="A27" t="s">
        <v>22</v>
      </c>
      <c r="B27" t="s">
        <v>1029</v>
      </c>
      <c r="C27" t="s">
        <v>1030</v>
      </c>
      <c r="D27" t="s">
        <v>926</v>
      </c>
      <c r="G27" t="s">
        <v>1031</v>
      </c>
      <c r="I27" t="s">
        <v>1032</v>
      </c>
      <c r="J27" t="s">
        <v>1033</v>
      </c>
      <c r="L27" t="s">
        <v>904</v>
      </c>
      <c r="M27" t="s">
        <v>1034</v>
      </c>
      <c r="P27" t="s">
        <v>1035</v>
      </c>
      <c r="Q27" t="s">
        <v>17</v>
      </c>
      <c r="R27" t="s">
        <v>18</v>
      </c>
      <c r="S27" t="s">
        <v>878</v>
      </c>
      <c r="T27" t="s">
        <v>879</v>
      </c>
      <c r="U27" t="s">
        <v>1036</v>
      </c>
      <c r="V27" t="s">
        <v>1037</v>
      </c>
      <c r="W27" t="s">
        <v>1038</v>
      </c>
      <c r="AA27" t="s">
        <v>883</v>
      </c>
      <c r="AB27" t="s">
        <v>884</v>
      </c>
      <c r="AC27" t="s">
        <v>960</v>
      </c>
      <c r="AE27" t="s">
        <v>20</v>
      </c>
      <c r="AF27">
        <v>744222.71194609941</v>
      </c>
      <c r="AG27">
        <v>6777303.882135829</v>
      </c>
      <c r="AI27" t="s">
        <v>638</v>
      </c>
      <c r="AJ27" t="s">
        <v>834</v>
      </c>
      <c r="AK27">
        <v>8</v>
      </c>
      <c r="AL27">
        <v>48.094612395181635</v>
      </c>
      <c r="AM27">
        <v>3.5940261173174171</v>
      </c>
      <c r="AN27">
        <v>585</v>
      </c>
      <c r="AO27">
        <v>744222.71194609941</v>
      </c>
      <c r="AP27">
        <v>6777303.882135829</v>
      </c>
      <c r="AQ27">
        <v>1</v>
      </c>
    </row>
    <row r="28" spans="1:43" x14ac:dyDescent="0.25">
      <c r="A28" t="s">
        <v>486</v>
      </c>
      <c r="B28" t="s">
        <v>1039</v>
      </c>
      <c r="C28" t="s">
        <v>1040</v>
      </c>
      <c r="D28" t="s">
        <v>1003</v>
      </c>
      <c r="E28" t="s">
        <v>488</v>
      </c>
      <c r="I28" t="s">
        <v>808</v>
      </c>
      <c r="J28" t="s">
        <v>1041</v>
      </c>
      <c r="L28" t="s">
        <v>876</v>
      </c>
      <c r="M28" t="s">
        <v>892</v>
      </c>
      <c r="P28" t="s">
        <v>53</v>
      </c>
      <c r="Q28" t="s">
        <v>17</v>
      </c>
      <c r="R28" t="s">
        <v>18</v>
      </c>
      <c r="S28" t="s">
        <v>878</v>
      </c>
      <c r="T28" t="s">
        <v>879</v>
      </c>
      <c r="U28" t="s">
        <v>1042</v>
      </c>
      <c r="V28" t="s">
        <v>881</v>
      </c>
      <c r="W28" t="s">
        <v>882</v>
      </c>
      <c r="AA28" t="s">
        <v>1043</v>
      </c>
      <c r="AB28" t="s">
        <v>1044</v>
      </c>
      <c r="AC28" t="s">
        <v>960</v>
      </c>
      <c r="AE28" t="s">
        <v>429</v>
      </c>
      <c r="AF28">
        <v>740978.28048066539</v>
      </c>
      <c r="AG28">
        <v>6793548.0110918507</v>
      </c>
      <c r="AH28" t="s">
        <v>775</v>
      </c>
      <c r="AI28" t="s">
        <v>638</v>
      </c>
      <c r="AJ28" t="s">
        <v>834</v>
      </c>
      <c r="AK28">
        <v>8</v>
      </c>
      <c r="AL28">
        <v>48.240986894912538</v>
      </c>
      <c r="AM28">
        <v>3.551971696639022</v>
      </c>
      <c r="AN28">
        <v>419</v>
      </c>
      <c r="AO28">
        <v>740978.28048066539</v>
      </c>
      <c r="AP28">
        <v>6793548.0110918507</v>
      </c>
      <c r="AQ28">
        <v>1</v>
      </c>
    </row>
    <row r="29" spans="1:43" x14ac:dyDescent="0.25">
      <c r="A29" t="s">
        <v>401</v>
      </c>
      <c r="B29" t="s">
        <v>1045</v>
      </c>
      <c r="C29" t="s">
        <v>1046</v>
      </c>
      <c r="D29" t="s">
        <v>963</v>
      </c>
      <c r="E29" t="s">
        <v>1047</v>
      </c>
      <c r="I29" t="s">
        <v>1048</v>
      </c>
      <c r="L29" t="s">
        <v>904</v>
      </c>
      <c r="M29" t="s">
        <v>1049</v>
      </c>
      <c r="P29" t="s">
        <v>1050</v>
      </c>
      <c r="Q29" t="s">
        <v>17</v>
      </c>
      <c r="R29" t="s">
        <v>18</v>
      </c>
      <c r="S29" t="s">
        <v>878</v>
      </c>
      <c r="T29" t="s">
        <v>879</v>
      </c>
      <c r="U29" t="s">
        <v>1051</v>
      </c>
      <c r="V29" t="s">
        <v>1052</v>
      </c>
      <c r="W29" t="s">
        <v>1053</v>
      </c>
      <c r="AA29" t="s">
        <v>896</v>
      </c>
      <c r="AB29" t="s">
        <v>897</v>
      </c>
      <c r="AC29" t="s">
        <v>960</v>
      </c>
      <c r="AE29" t="s">
        <v>389</v>
      </c>
      <c r="AF29">
        <v>734998.62087381957</v>
      </c>
      <c r="AG29">
        <v>6789491.8208430819</v>
      </c>
      <c r="AH29" t="s">
        <v>775</v>
      </c>
      <c r="AI29" t="s">
        <v>638</v>
      </c>
      <c r="AJ29" t="s">
        <v>834</v>
      </c>
      <c r="AK29">
        <v>8</v>
      </c>
      <c r="AL29">
        <v>48.20483953273866</v>
      </c>
      <c r="AM29">
        <v>3.47110263050909</v>
      </c>
      <c r="AN29">
        <v>1000</v>
      </c>
      <c r="AO29">
        <v>734998.62087381957</v>
      </c>
      <c r="AP29">
        <v>6789491.8208430819</v>
      </c>
      <c r="AQ29">
        <v>1</v>
      </c>
    </row>
    <row r="30" spans="1:43" x14ac:dyDescent="0.25">
      <c r="A30" t="s">
        <v>186</v>
      </c>
      <c r="B30" t="s">
        <v>1054</v>
      </c>
      <c r="C30" t="s">
        <v>1055</v>
      </c>
      <c r="D30" t="s">
        <v>971</v>
      </c>
      <c r="E30" t="s">
        <v>1056</v>
      </c>
      <c r="F30" t="s">
        <v>1057</v>
      </c>
      <c r="G30" t="s">
        <v>1058</v>
      </c>
      <c r="I30" t="s">
        <v>1059</v>
      </c>
      <c r="L30" t="s">
        <v>876</v>
      </c>
      <c r="M30" t="s">
        <v>1060</v>
      </c>
      <c r="P30" t="s">
        <v>183</v>
      </c>
      <c r="Q30" t="s">
        <v>17</v>
      </c>
      <c r="R30" t="s">
        <v>18</v>
      </c>
      <c r="S30" t="s">
        <v>878</v>
      </c>
      <c r="T30" t="s">
        <v>879</v>
      </c>
      <c r="U30" t="s">
        <v>893</v>
      </c>
      <c r="V30" t="s">
        <v>1061</v>
      </c>
      <c r="W30" t="s">
        <v>1062</v>
      </c>
      <c r="AA30" t="s">
        <v>910</v>
      </c>
      <c r="AB30" t="s">
        <v>911</v>
      </c>
      <c r="AC30" t="s">
        <v>960</v>
      </c>
      <c r="AE30" t="s">
        <v>184</v>
      </c>
      <c r="AF30">
        <v>737587.12803559564</v>
      </c>
      <c r="AG30">
        <v>6796688.4353476763</v>
      </c>
      <c r="AI30" t="s">
        <v>638</v>
      </c>
      <c r="AJ30" t="s">
        <v>834</v>
      </c>
      <c r="AK30">
        <v>7</v>
      </c>
      <c r="AL30">
        <v>48.269446952056967</v>
      </c>
      <c r="AM30">
        <v>3.5065660267929859</v>
      </c>
      <c r="AN30">
        <v>319</v>
      </c>
      <c r="AO30">
        <v>737587.12803558842</v>
      </c>
      <c r="AP30">
        <v>6796688.4353487967</v>
      </c>
      <c r="AQ30">
        <v>1</v>
      </c>
    </row>
    <row r="31" spans="1:43" x14ac:dyDescent="0.25">
      <c r="A31" t="s">
        <v>367</v>
      </c>
      <c r="B31" t="s">
        <v>1063</v>
      </c>
      <c r="C31" t="s">
        <v>1064</v>
      </c>
      <c r="D31" t="s">
        <v>937</v>
      </c>
      <c r="E31" t="s">
        <v>1065</v>
      </c>
      <c r="I31" t="s">
        <v>1066</v>
      </c>
      <c r="L31" t="s">
        <v>876</v>
      </c>
      <c r="M31" t="s">
        <v>1067</v>
      </c>
      <c r="P31" t="s">
        <v>364</v>
      </c>
      <c r="Q31" t="s">
        <v>17</v>
      </c>
      <c r="R31" t="s">
        <v>18</v>
      </c>
      <c r="S31" t="s">
        <v>878</v>
      </c>
      <c r="T31" t="s">
        <v>879</v>
      </c>
      <c r="U31" t="s">
        <v>1068</v>
      </c>
      <c r="V31" t="s">
        <v>881</v>
      </c>
      <c r="W31" t="s">
        <v>882</v>
      </c>
      <c r="AA31" t="s">
        <v>1043</v>
      </c>
      <c r="AB31" t="s">
        <v>1044</v>
      </c>
      <c r="AC31" t="s">
        <v>960</v>
      </c>
      <c r="AE31" t="s">
        <v>365</v>
      </c>
      <c r="AF31">
        <v>737292.24837358482</v>
      </c>
      <c r="AG31">
        <v>6804802.6506670564</v>
      </c>
      <c r="AH31" t="s">
        <v>775</v>
      </c>
      <c r="AI31" t="s">
        <v>638</v>
      </c>
      <c r="AJ31" t="s">
        <v>834</v>
      </c>
      <c r="AK31">
        <v>8</v>
      </c>
      <c r="AL31">
        <v>48.342467949171748</v>
      </c>
      <c r="AM31">
        <v>3.5032890101994898</v>
      </c>
      <c r="AN31">
        <v>388</v>
      </c>
      <c r="AO31">
        <v>737292.24837358482</v>
      </c>
      <c r="AP31">
        <v>6804802.6506670564</v>
      </c>
      <c r="AQ31">
        <v>1</v>
      </c>
    </row>
    <row r="32" spans="1:43" x14ac:dyDescent="0.25">
      <c r="A32" t="s">
        <v>434</v>
      </c>
      <c r="B32" t="s">
        <v>1069</v>
      </c>
      <c r="C32" t="s">
        <v>1070</v>
      </c>
      <c r="D32" t="s">
        <v>1071</v>
      </c>
      <c r="G32" t="s">
        <v>1072</v>
      </c>
      <c r="I32" t="s">
        <v>1073</v>
      </c>
      <c r="L32" t="s">
        <v>876</v>
      </c>
      <c r="M32" t="s">
        <v>1074</v>
      </c>
      <c r="P32" t="s">
        <v>53</v>
      </c>
      <c r="Q32" t="s">
        <v>17</v>
      </c>
      <c r="R32" t="s">
        <v>18</v>
      </c>
      <c r="S32" t="s">
        <v>878</v>
      </c>
      <c r="T32" t="s">
        <v>879</v>
      </c>
      <c r="U32" t="s">
        <v>1075</v>
      </c>
      <c r="V32" t="s">
        <v>1076</v>
      </c>
      <c r="W32" t="s">
        <v>1077</v>
      </c>
      <c r="AA32" t="s">
        <v>883</v>
      </c>
      <c r="AB32" t="s">
        <v>884</v>
      </c>
      <c r="AC32" t="s">
        <v>960</v>
      </c>
      <c r="AE32" t="s">
        <v>429</v>
      </c>
      <c r="AF32">
        <v>741030.70656855614</v>
      </c>
      <c r="AG32">
        <v>6793173.5749213696</v>
      </c>
      <c r="AH32" t="s">
        <v>775</v>
      </c>
      <c r="AI32" t="s">
        <v>638</v>
      </c>
      <c r="AJ32" t="s">
        <v>834</v>
      </c>
      <c r="AK32">
        <v>8</v>
      </c>
      <c r="AL32">
        <v>48.237614625595114</v>
      </c>
      <c r="AM32">
        <v>3.55264254705815</v>
      </c>
      <c r="AN32">
        <v>424</v>
      </c>
      <c r="AO32">
        <v>741030.70656855614</v>
      </c>
      <c r="AP32">
        <v>6793173.5749213696</v>
      </c>
      <c r="AQ32">
        <v>1</v>
      </c>
    </row>
    <row r="33" spans="1:43" x14ac:dyDescent="0.25">
      <c r="A33" t="s">
        <v>566</v>
      </c>
      <c r="B33" t="s">
        <v>1078</v>
      </c>
      <c r="C33" t="s">
        <v>1079</v>
      </c>
      <c r="D33" t="s">
        <v>971</v>
      </c>
      <c r="G33" t="s">
        <v>1080</v>
      </c>
      <c r="I33" t="s">
        <v>1081</v>
      </c>
      <c r="J33" t="s">
        <v>1082</v>
      </c>
      <c r="L33" t="s">
        <v>876</v>
      </c>
      <c r="M33" t="s">
        <v>892</v>
      </c>
      <c r="P33" t="s">
        <v>53</v>
      </c>
      <c r="Q33" t="s">
        <v>17</v>
      </c>
      <c r="R33" t="s">
        <v>18</v>
      </c>
      <c r="S33" t="s">
        <v>878</v>
      </c>
      <c r="T33" t="s">
        <v>879</v>
      </c>
      <c r="U33" t="s">
        <v>1083</v>
      </c>
      <c r="V33" t="s">
        <v>881</v>
      </c>
      <c r="W33" t="s">
        <v>882</v>
      </c>
      <c r="AA33" t="s">
        <v>883</v>
      </c>
      <c r="AB33" t="s">
        <v>884</v>
      </c>
      <c r="AC33" t="s">
        <v>960</v>
      </c>
      <c r="AE33" t="s">
        <v>429</v>
      </c>
      <c r="AF33">
        <v>740961.83156846918</v>
      </c>
      <c r="AG33">
        <v>6793104.0167780332</v>
      </c>
      <c r="AH33" t="s">
        <v>775</v>
      </c>
      <c r="AI33" t="s">
        <v>638</v>
      </c>
      <c r="AJ33" t="s">
        <v>834</v>
      </c>
      <c r="AK33">
        <v>8</v>
      </c>
      <c r="AL33">
        <v>48.236993112499249</v>
      </c>
      <c r="AM33">
        <v>3.5517083541300249</v>
      </c>
      <c r="AN33">
        <v>800</v>
      </c>
      <c r="AO33">
        <v>740961.83156846918</v>
      </c>
      <c r="AP33">
        <v>6793104.0167780332</v>
      </c>
      <c r="AQ33">
        <v>1</v>
      </c>
    </row>
    <row r="34" spans="1:43" x14ac:dyDescent="0.25">
      <c r="A34" t="s">
        <v>214</v>
      </c>
      <c r="B34" t="s">
        <v>1084</v>
      </c>
      <c r="C34" t="s">
        <v>1085</v>
      </c>
      <c r="D34" t="s">
        <v>1086</v>
      </c>
      <c r="E34" t="s">
        <v>1087</v>
      </c>
      <c r="H34" t="s">
        <v>1088</v>
      </c>
      <c r="I34" t="s">
        <v>1089</v>
      </c>
      <c r="L34" t="s">
        <v>876</v>
      </c>
      <c r="M34" t="s">
        <v>877</v>
      </c>
      <c r="P34" t="s">
        <v>193</v>
      </c>
      <c r="Q34" t="s">
        <v>17</v>
      </c>
      <c r="R34" t="s">
        <v>18</v>
      </c>
      <c r="S34" t="s">
        <v>878</v>
      </c>
      <c r="T34" t="s">
        <v>906</v>
      </c>
      <c r="U34" t="s">
        <v>1090</v>
      </c>
      <c r="V34" t="s">
        <v>1091</v>
      </c>
      <c r="W34" t="s">
        <v>1092</v>
      </c>
      <c r="AA34" t="s">
        <v>896</v>
      </c>
      <c r="AB34" t="s">
        <v>897</v>
      </c>
      <c r="AC34" t="s">
        <v>960</v>
      </c>
      <c r="AE34" t="s">
        <v>189</v>
      </c>
      <c r="AF34">
        <v>740663.55314027215</v>
      </c>
      <c r="AG34">
        <v>6793110.7036407078</v>
      </c>
      <c r="AH34" t="s">
        <v>775</v>
      </c>
      <c r="AI34" t="s">
        <v>638</v>
      </c>
      <c r="AJ34" t="s">
        <v>834</v>
      </c>
      <c r="AK34">
        <v>8</v>
      </c>
      <c r="AL34">
        <v>48.237071960626452</v>
      </c>
      <c r="AM34">
        <v>3.5476916437234158</v>
      </c>
      <c r="AN34">
        <v>504</v>
      </c>
      <c r="AO34">
        <v>740663.55314027215</v>
      </c>
      <c r="AP34">
        <v>6793110.7036407078</v>
      </c>
      <c r="AQ34">
        <v>1</v>
      </c>
    </row>
    <row r="35" spans="1:43" x14ac:dyDescent="0.25">
      <c r="A35" t="s">
        <v>608</v>
      </c>
      <c r="B35" t="s">
        <v>1093</v>
      </c>
      <c r="C35" t="s">
        <v>1094</v>
      </c>
      <c r="D35" t="s">
        <v>1095</v>
      </c>
      <c r="E35" t="s">
        <v>1096</v>
      </c>
      <c r="H35" t="s">
        <v>1097</v>
      </c>
      <c r="I35" t="s">
        <v>996</v>
      </c>
      <c r="L35" t="s">
        <v>876</v>
      </c>
      <c r="M35" t="s">
        <v>892</v>
      </c>
      <c r="P35" t="s">
        <v>53</v>
      </c>
      <c r="Q35" t="s">
        <v>17</v>
      </c>
      <c r="R35" t="s">
        <v>18</v>
      </c>
      <c r="S35" t="s">
        <v>878</v>
      </c>
      <c r="T35" t="s">
        <v>879</v>
      </c>
      <c r="U35" t="s">
        <v>1098</v>
      </c>
      <c r="V35" t="s">
        <v>997</v>
      </c>
      <c r="W35" t="s">
        <v>998</v>
      </c>
      <c r="AA35" t="s">
        <v>910</v>
      </c>
      <c r="AB35" t="s">
        <v>911</v>
      </c>
      <c r="AC35" t="s">
        <v>960</v>
      </c>
      <c r="AE35" t="s">
        <v>429</v>
      </c>
      <c r="AF35">
        <v>741077.68830606679</v>
      </c>
      <c r="AG35">
        <v>6793185.8693823814</v>
      </c>
      <c r="AH35" t="s">
        <v>775</v>
      </c>
      <c r="AI35" t="s">
        <v>638</v>
      </c>
      <c r="AJ35" t="s">
        <v>834</v>
      </c>
      <c r="AK35">
        <v>8</v>
      </c>
      <c r="AL35">
        <v>48.237722284236717</v>
      </c>
      <c r="AM35">
        <v>3.553276483605968</v>
      </c>
      <c r="AN35">
        <v>428</v>
      </c>
      <c r="AO35">
        <v>741077.68830606679</v>
      </c>
      <c r="AP35">
        <v>6793185.8693823814</v>
      </c>
      <c r="AQ35">
        <v>1</v>
      </c>
    </row>
    <row r="36" spans="1:43" x14ac:dyDescent="0.25">
      <c r="A36" t="s">
        <v>367</v>
      </c>
      <c r="B36" t="s">
        <v>1099</v>
      </c>
      <c r="C36" t="s">
        <v>1100</v>
      </c>
      <c r="D36" t="s">
        <v>1101</v>
      </c>
      <c r="E36" t="s">
        <v>1102</v>
      </c>
      <c r="I36" t="s">
        <v>1066</v>
      </c>
      <c r="L36" t="s">
        <v>876</v>
      </c>
      <c r="M36" t="s">
        <v>1067</v>
      </c>
      <c r="P36" t="s">
        <v>364</v>
      </c>
      <c r="Q36" t="s">
        <v>17</v>
      </c>
      <c r="R36" t="s">
        <v>18</v>
      </c>
      <c r="S36" t="s">
        <v>878</v>
      </c>
      <c r="T36" t="s">
        <v>879</v>
      </c>
      <c r="U36" t="s">
        <v>1103</v>
      </c>
      <c r="V36" t="s">
        <v>1104</v>
      </c>
      <c r="W36" t="s">
        <v>1105</v>
      </c>
      <c r="X36" t="s">
        <v>738</v>
      </c>
      <c r="Y36" t="s">
        <v>921</v>
      </c>
      <c r="Z36" t="s">
        <v>922</v>
      </c>
      <c r="AA36" t="s">
        <v>910</v>
      </c>
      <c r="AB36" t="s">
        <v>911</v>
      </c>
      <c r="AC36" t="s">
        <v>960</v>
      </c>
      <c r="AE36" t="s">
        <v>365</v>
      </c>
      <c r="AF36">
        <v>737292.24837358482</v>
      </c>
      <c r="AG36">
        <v>6804802.6506670564</v>
      </c>
      <c r="AH36" t="s">
        <v>775</v>
      </c>
      <c r="AI36" t="s">
        <v>638</v>
      </c>
      <c r="AJ36" t="s">
        <v>834</v>
      </c>
      <c r="AK36">
        <v>8</v>
      </c>
      <c r="AL36">
        <v>48.342467949171748</v>
      </c>
      <c r="AM36">
        <v>3.5032890101994898</v>
      </c>
      <c r="AN36">
        <v>388</v>
      </c>
      <c r="AO36">
        <v>737292.24837358482</v>
      </c>
      <c r="AP36">
        <v>6804802.6506670564</v>
      </c>
      <c r="AQ36">
        <v>1</v>
      </c>
    </row>
    <row r="37" spans="1:43" x14ac:dyDescent="0.25">
      <c r="A37" t="s">
        <v>203</v>
      </c>
      <c r="B37" t="s">
        <v>1106</v>
      </c>
      <c r="C37" t="s">
        <v>1107</v>
      </c>
      <c r="D37" t="s">
        <v>971</v>
      </c>
      <c r="E37" t="s">
        <v>1108</v>
      </c>
      <c r="I37" t="s">
        <v>1089</v>
      </c>
      <c r="L37" t="s">
        <v>876</v>
      </c>
      <c r="M37" t="s">
        <v>877</v>
      </c>
      <c r="P37" t="s">
        <v>193</v>
      </c>
      <c r="Q37" t="s">
        <v>17</v>
      </c>
      <c r="R37" t="s">
        <v>18</v>
      </c>
      <c r="S37" t="s">
        <v>878</v>
      </c>
      <c r="T37" t="s">
        <v>879</v>
      </c>
      <c r="U37" t="s">
        <v>1109</v>
      </c>
      <c r="V37" t="s">
        <v>1052</v>
      </c>
      <c r="W37" t="s">
        <v>1053</v>
      </c>
      <c r="X37" t="s">
        <v>738</v>
      </c>
      <c r="Y37" t="s">
        <v>921</v>
      </c>
      <c r="Z37" t="s">
        <v>922</v>
      </c>
      <c r="AA37" t="s">
        <v>896</v>
      </c>
      <c r="AB37" t="s">
        <v>897</v>
      </c>
      <c r="AC37" t="s">
        <v>960</v>
      </c>
      <c r="AE37" t="s">
        <v>189</v>
      </c>
      <c r="AF37">
        <v>740298.22321396088</v>
      </c>
      <c r="AG37">
        <v>6792977.6876207441</v>
      </c>
      <c r="AH37" t="s">
        <v>775</v>
      </c>
      <c r="AI37" t="s">
        <v>638</v>
      </c>
      <c r="AJ37" t="s">
        <v>834</v>
      </c>
      <c r="AK37">
        <v>8</v>
      </c>
      <c r="AL37">
        <v>48.235897849766992</v>
      </c>
      <c r="AM37">
        <v>3.5427589079037558</v>
      </c>
      <c r="AN37">
        <v>393</v>
      </c>
      <c r="AO37">
        <v>740298.22321396088</v>
      </c>
      <c r="AP37">
        <v>6792977.6876207441</v>
      </c>
      <c r="AQ37">
        <v>1</v>
      </c>
    </row>
    <row r="38" spans="1:43" x14ac:dyDescent="0.25">
      <c r="A38" t="s">
        <v>499</v>
      </c>
      <c r="B38" t="s">
        <v>1110</v>
      </c>
      <c r="C38" t="s">
        <v>1111</v>
      </c>
      <c r="D38" t="s">
        <v>1112</v>
      </c>
      <c r="E38" t="s">
        <v>481</v>
      </c>
      <c r="I38" t="s">
        <v>1113</v>
      </c>
      <c r="J38" t="s">
        <v>1114</v>
      </c>
      <c r="L38" t="s">
        <v>876</v>
      </c>
      <c r="M38" t="s">
        <v>930</v>
      </c>
      <c r="P38" t="s">
        <v>53</v>
      </c>
      <c r="Q38" t="s">
        <v>17</v>
      </c>
      <c r="R38" t="s">
        <v>18</v>
      </c>
      <c r="S38" t="s">
        <v>878</v>
      </c>
      <c r="T38" t="s">
        <v>879</v>
      </c>
      <c r="U38" t="s">
        <v>1115</v>
      </c>
      <c r="V38" t="s">
        <v>1116</v>
      </c>
      <c r="W38" t="s">
        <v>1117</v>
      </c>
      <c r="X38" t="s">
        <v>758</v>
      </c>
      <c r="Y38" t="s">
        <v>1118</v>
      </c>
      <c r="Z38" t="s">
        <v>922</v>
      </c>
      <c r="AA38" t="s">
        <v>896</v>
      </c>
      <c r="AB38" t="s">
        <v>897</v>
      </c>
      <c r="AC38" t="s">
        <v>960</v>
      </c>
      <c r="AE38" t="s">
        <v>429</v>
      </c>
      <c r="AF38">
        <v>740848.41256428207</v>
      </c>
      <c r="AG38">
        <v>6793363.4971590955</v>
      </c>
      <c r="AH38" t="s">
        <v>775</v>
      </c>
      <c r="AI38" t="s">
        <v>638</v>
      </c>
      <c r="AJ38" t="s">
        <v>834</v>
      </c>
      <c r="AK38">
        <v>8</v>
      </c>
      <c r="AL38">
        <v>48.239334896336572</v>
      </c>
      <c r="AM38">
        <v>3.550205133056457</v>
      </c>
      <c r="AN38">
        <v>407</v>
      </c>
      <c r="AO38">
        <v>740848.41256428207</v>
      </c>
      <c r="AP38">
        <v>6793363.4971590955</v>
      </c>
      <c r="AQ38">
        <v>1</v>
      </c>
    </row>
    <row r="39" spans="1:43" x14ac:dyDescent="0.25">
      <c r="A39" t="s">
        <v>214</v>
      </c>
      <c r="B39" t="s">
        <v>1119</v>
      </c>
      <c r="C39" t="s">
        <v>1120</v>
      </c>
      <c r="D39" t="s">
        <v>1121</v>
      </c>
      <c r="E39" t="s">
        <v>1122</v>
      </c>
      <c r="I39" t="s">
        <v>1089</v>
      </c>
      <c r="L39" t="s">
        <v>876</v>
      </c>
      <c r="M39" t="s">
        <v>877</v>
      </c>
      <c r="P39" t="s">
        <v>193</v>
      </c>
      <c r="Q39" t="s">
        <v>17</v>
      </c>
      <c r="R39" t="s">
        <v>18</v>
      </c>
      <c r="S39" t="s">
        <v>878</v>
      </c>
      <c r="T39" t="s">
        <v>906</v>
      </c>
      <c r="U39" t="s">
        <v>1036</v>
      </c>
      <c r="V39" t="s">
        <v>1123</v>
      </c>
      <c r="W39" t="s">
        <v>1124</v>
      </c>
      <c r="X39" t="s">
        <v>539</v>
      </c>
      <c r="Y39" t="s">
        <v>1125</v>
      </c>
      <c r="Z39" t="s">
        <v>922</v>
      </c>
      <c r="AA39" t="s">
        <v>1126</v>
      </c>
      <c r="AB39" t="s">
        <v>1127</v>
      </c>
      <c r="AC39" t="s">
        <v>960</v>
      </c>
      <c r="AE39" t="s">
        <v>189</v>
      </c>
      <c r="AF39">
        <v>740726.54943015706</v>
      </c>
      <c r="AG39">
        <v>6793136.4223170336</v>
      </c>
      <c r="AH39" t="s">
        <v>775</v>
      </c>
      <c r="AI39" t="s">
        <v>638</v>
      </c>
      <c r="AJ39" t="s">
        <v>834</v>
      </c>
      <c r="AK39">
        <v>8</v>
      </c>
      <c r="AL39">
        <v>48.237299428960149</v>
      </c>
      <c r="AM39">
        <v>3.5485425109295292</v>
      </c>
      <c r="AN39">
        <v>514</v>
      </c>
      <c r="AO39">
        <v>740726.54943015706</v>
      </c>
      <c r="AP39">
        <v>6793136.4223170336</v>
      </c>
      <c r="AQ39">
        <v>1</v>
      </c>
    </row>
    <row r="40" spans="1:43" x14ac:dyDescent="0.25">
      <c r="A40" t="s">
        <v>516</v>
      </c>
      <c r="B40" t="s">
        <v>1128</v>
      </c>
      <c r="C40" t="s">
        <v>1129</v>
      </c>
      <c r="D40" t="s">
        <v>889</v>
      </c>
      <c r="E40" t="s">
        <v>1130</v>
      </c>
      <c r="I40" t="s">
        <v>808</v>
      </c>
      <c r="J40" t="s">
        <v>1131</v>
      </c>
      <c r="L40" t="s">
        <v>876</v>
      </c>
      <c r="M40" t="s">
        <v>892</v>
      </c>
      <c r="P40" t="s">
        <v>53</v>
      </c>
      <c r="Q40" t="s">
        <v>17</v>
      </c>
      <c r="R40" t="s">
        <v>18</v>
      </c>
      <c r="S40" t="s">
        <v>878</v>
      </c>
      <c r="T40" t="s">
        <v>879</v>
      </c>
      <c r="U40" t="s">
        <v>1132</v>
      </c>
      <c r="V40" t="s">
        <v>1133</v>
      </c>
      <c r="W40" t="s">
        <v>1134</v>
      </c>
      <c r="X40" t="s">
        <v>760</v>
      </c>
      <c r="Y40" t="s">
        <v>1135</v>
      </c>
      <c r="Z40" t="s">
        <v>922</v>
      </c>
      <c r="AA40" t="s">
        <v>896</v>
      </c>
      <c r="AB40" t="s">
        <v>897</v>
      </c>
      <c r="AC40" t="s">
        <v>960</v>
      </c>
      <c r="AE40" t="s">
        <v>429</v>
      </c>
      <c r="AF40">
        <v>741032.05744523904</v>
      </c>
      <c r="AG40">
        <v>6793462.2341141086</v>
      </c>
      <c r="AH40" t="s">
        <v>775</v>
      </c>
      <c r="AI40" t="s">
        <v>638</v>
      </c>
      <c r="AJ40" t="s">
        <v>834</v>
      </c>
      <c r="AK40">
        <v>8</v>
      </c>
      <c r="AL40">
        <v>48.240211737192041</v>
      </c>
      <c r="AM40">
        <v>3.5526879542006942</v>
      </c>
      <c r="AN40">
        <v>425</v>
      </c>
      <c r="AO40">
        <v>741032.05744523904</v>
      </c>
      <c r="AP40">
        <v>6793462.2341141086</v>
      </c>
      <c r="AQ40">
        <v>1</v>
      </c>
    </row>
    <row r="41" spans="1:43" x14ac:dyDescent="0.25">
      <c r="A41" t="s">
        <v>542</v>
      </c>
      <c r="B41" t="s">
        <v>1136</v>
      </c>
      <c r="C41" t="s">
        <v>1137</v>
      </c>
      <c r="D41" t="s">
        <v>1138</v>
      </c>
      <c r="E41" t="s">
        <v>1139</v>
      </c>
      <c r="I41" t="s">
        <v>1073</v>
      </c>
      <c r="L41" t="s">
        <v>876</v>
      </c>
      <c r="M41" t="s">
        <v>1074</v>
      </c>
      <c r="P41" t="s">
        <v>53</v>
      </c>
      <c r="Q41" t="s">
        <v>17</v>
      </c>
      <c r="R41" t="s">
        <v>18</v>
      </c>
      <c r="S41" t="s">
        <v>878</v>
      </c>
      <c r="T41" t="s">
        <v>906</v>
      </c>
      <c r="U41" t="s">
        <v>1140</v>
      </c>
      <c r="V41" t="s">
        <v>1123</v>
      </c>
      <c r="W41" t="s">
        <v>1124</v>
      </c>
      <c r="X41" t="s">
        <v>760</v>
      </c>
      <c r="Y41" t="s">
        <v>1135</v>
      </c>
      <c r="Z41" t="s">
        <v>922</v>
      </c>
      <c r="AA41" t="s">
        <v>896</v>
      </c>
      <c r="AB41" t="s">
        <v>897</v>
      </c>
      <c r="AC41" t="s">
        <v>960</v>
      </c>
      <c r="AE41" t="s">
        <v>429</v>
      </c>
      <c r="AF41">
        <v>741035.37587903184</v>
      </c>
      <c r="AG41">
        <v>6793269.6331018955</v>
      </c>
      <c r="AH41" t="s">
        <v>775</v>
      </c>
      <c r="AI41" t="s">
        <v>638</v>
      </c>
      <c r="AJ41" t="s">
        <v>834</v>
      </c>
      <c r="AK41">
        <v>8</v>
      </c>
      <c r="AL41">
        <v>48.23847861074691</v>
      </c>
      <c r="AM41">
        <v>3.552714492073958</v>
      </c>
      <c r="AN41">
        <v>562</v>
      </c>
      <c r="AO41">
        <v>741035.37587903184</v>
      </c>
      <c r="AP41">
        <v>6793269.6331018955</v>
      </c>
      <c r="AQ41">
        <v>1</v>
      </c>
    </row>
    <row r="42" spans="1:43" x14ac:dyDescent="0.25">
      <c r="A42" t="s">
        <v>31</v>
      </c>
      <c r="B42" t="s">
        <v>1141</v>
      </c>
      <c r="C42" t="s">
        <v>1142</v>
      </c>
      <c r="D42" t="s">
        <v>926</v>
      </c>
      <c r="E42" t="s">
        <v>1143</v>
      </c>
      <c r="G42" t="s">
        <v>1144</v>
      </c>
      <c r="I42" t="s">
        <v>1145</v>
      </c>
      <c r="L42" t="s">
        <v>904</v>
      </c>
      <c r="M42" t="s">
        <v>1146</v>
      </c>
      <c r="P42" t="s">
        <v>19</v>
      </c>
      <c r="Q42" t="s">
        <v>17</v>
      </c>
      <c r="R42" t="s">
        <v>18</v>
      </c>
      <c r="S42" t="s">
        <v>878</v>
      </c>
      <c r="T42" t="s">
        <v>879</v>
      </c>
      <c r="U42" t="s">
        <v>1147</v>
      </c>
      <c r="V42" t="s">
        <v>1148</v>
      </c>
      <c r="W42" t="s">
        <v>1149</v>
      </c>
      <c r="AA42" t="s">
        <v>910</v>
      </c>
      <c r="AB42" t="s">
        <v>911</v>
      </c>
      <c r="AC42" t="s">
        <v>960</v>
      </c>
      <c r="AE42" t="s">
        <v>20</v>
      </c>
      <c r="AF42">
        <v>744234.93509677355</v>
      </c>
      <c r="AG42">
        <v>6777195.5842795167</v>
      </c>
      <c r="AH42" t="s">
        <v>775</v>
      </c>
      <c r="AI42" t="s">
        <v>638</v>
      </c>
      <c r="AJ42" t="s">
        <v>834</v>
      </c>
      <c r="AK42">
        <v>8</v>
      </c>
      <c r="AL42">
        <v>48.093637070425117</v>
      </c>
      <c r="AM42">
        <v>3.5941793535128168</v>
      </c>
      <c r="AN42">
        <v>436</v>
      </c>
      <c r="AO42">
        <v>744234.93509677355</v>
      </c>
      <c r="AP42">
        <v>6777195.5842795167</v>
      </c>
      <c r="AQ42">
        <v>1</v>
      </c>
    </row>
    <row r="43" spans="1:43" x14ac:dyDescent="0.25">
      <c r="A43" t="s">
        <v>144</v>
      </c>
      <c r="B43" t="s">
        <v>1150</v>
      </c>
      <c r="C43" t="s">
        <v>1151</v>
      </c>
      <c r="D43" t="s">
        <v>1152</v>
      </c>
      <c r="E43" t="s">
        <v>1153</v>
      </c>
      <c r="G43" t="s">
        <v>1154</v>
      </c>
      <c r="I43" t="s">
        <v>903</v>
      </c>
      <c r="L43" t="s">
        <v>904</v>
      </c>
      <c r="M43" t="s">
        <v>905</v>
      </c>
      <c r="P43" t="s">
        <v>78</v>
      </c>
      <c r="Q43" t="s">
        <v>17</v>
      </c>
      <c r="R43" t="s">
        <v>18</v>
      </c>
      <c r="S43" t="s">
        <v>878</v>
      </c>
      <c r="T43" t="s">
        <v>879</v>
      </c>
      <c r="U43" t="s">
        <v>1155</v>
      </c>
      <c r="V43" t="s">
        <v>1156</v>
      </c>
      <c r="W43" t="s">
        <v>1157</v>
      </c>
      <c r="X43" t="s">
        <v>539</v>
      </c>
      <c r="Y43" t="s">
        <v>1125</v>
      </c>
      <c r="Z43" t="s">
        <v>922</v>
      </c>
      <c r="AA43" t="s">
        <v>910</v>
      </c>
      <c r="AB43" t="s">
        <v>911</v>
      </c>
      <c r="AC43" t="s">
        <v>960</v>
      </c>
      <c r="AE43" t="s">
        <v>139</v>
      </c>
      <c r="AF43">
        <v>736469.94188299577</v>
      </c>
      <c r="AG43">
        <v>6780995.8636240494</v>
      </c>
      <c r="AH43" t="s">
        <v>775</v>
      </c>
      <c r="AI43" t="s">
        <v>638</v>
      </c>
      <c r="AJ43" t="s">
        <v>834</v>
      </c>
      <c r="AK43">
        <v>8</v>
      </c>
      <c r="AL43">
        <v>48.128312704444951</v>
      </c>
      <c r="AM43">
        <v>3.4901970634923432</v>
      </c>
      <c r="AN43">
        <v>461</v>
      </c>
      <c r="AO43">
        <v>736469.94188299577</v>
      </c>
      <c r="AP43">
        <v>6780995.8636240494</v>
      </c>
      <c r="AQ43">
        <v>1</v>
      </c>
    </row>
    <row r="44" spans="1:43" x14ac:dyDescent="0.25">
      <c r="A44" t="s">
        <v>214</v>
      </c>
      <c r="B44" t="s">
        <v>1158</v>
      </c>
      <c r="C44" t="s">
        <v>1159</v>
      </c>
      <c r="D44" t="s">
        <v>1160</v>
      </c>
      <c r="E44" t="s">
        <v>1161</v>
      </c>
      <c r="G44" t="s">
        <v>1161</v>
      </c>
      <c r="I44" t="s">
        <v>1089</v>
      </c>
      <c r="J44" t="s">
        <v>1162</v>
      </c>
      <c r="L44" t="s">
        <v>876</v>
      </c>
      <c r="M44" t="s">
        <v>877</v>
      </c>
      <c r="P44" t="s">
        <v>193</v>
      </c>
      <c r="Q44" t="s">
        <v>17</v>
      </c>
      <c r="R44" t="s">
        <v>18</v>
      </c>
      <c r="S44" t="s">
        <v>878</v>
      </c>
      <c r="T44" t="s">
        <v>906</v>
      </c>
      <c r="U44" t="s">
        <v>1163</v>
      </c>
      <c r="V44" t="s">
        <v>1164</v>
      </c>
      <c r="W44" t="s">
        <v>1165</v>
      </c>
      <c r="X44" t="s">
        <v>738</v>
      </c>
      <c r="Y44" t="s">
        <v>921</v>
      </c>
      <c r="Z44" t="s">
        <v>922</v>
      </c>
      <c r="AA44" t="s">
        <v>896</v>
      </c>
      <c r="AB44" t="s">
        <v>897</v>
      </c>
      <c r="AC44" t="s">
        <v>960</v>
      </c>
      <c r="AE44" t="s">
        <v>189</v>
      </c>
      <c r="AF44">
        <v>740595.51455383678</v>
      </c>
      <c r="AG44">
        <v>6793123.4310640991</v>
      </c>
      <c r="AH44" t="s">
        <v>775</v>
      </c>
      <c r="AI44" t="s">
        <v>638</v>
      </c>
      <c r="AJ44" t="s">
        <v>834</v>
      </c>
      <c r="AK44">
        <v>8</v>
      </c>
      <c r="AL44">
        <v>48.237190717808339</v>
      </c>
      <c r="AM44">
        <v>3.5467764579548091</v>
      </c>
      <c r="AN44">
        <v>487</v>
      </c>
      <c r="AO44">
        <v>740595.51455383678</v>
      </c>
      <c r="AP44">
        <v>6793123.4310640991</v>
      </c>
      <c r="AQ44">
        <v>1</v>
      </c>
    </row>
    <row r="45" spans="1:43" x14ac:dyDescent="0.25">
      <c r="A45" t="s">
        <v>90</v>
      </c>
      <c r="B45" t="s">
        <v>1166</v>
      </c>
      <c r="C45" t="s">
        <v>1167</v>
      </c>
      <c r="D45" t="s">
        <v>1168</v>
      </c>
      <c r="E45" t="s">
        <v>1169</v>
      </c>
      <c r="I45" t="s">
        <v>1170</v>
      </c>
      <c r="L45" t="s">
        <v>904</v>
      </c>
      <c r="M45" t="s">
        <v>905</v>
      </c>
      <c r="P45" t="s">
        <v>78</v>
      </c>
      <c r="Q45" t="s">
        <v>17</v>
      </c>
      <c r="R45" t="s">
        <v>18</v>
      </c>
      <c r="S45" t="s">
        <v>878</v>
      </c>
      <c r="T45" t="s">
        <v>879</v>
      </c>
      <c r="U45" t="s">
        <v>1171</v>
      </c>
      <c r="V45" t="s">
        <v>1172</v>
      </c>
      <c r="W45" t="s">
        <v>1173</v>
      </c>
      <c r="X45" t="s">
        <v>738</v>
      </c>
      <c r="Y45" t="s">
        <v>921</v>
      </c>
      <c r="Z45" t="s">
        <v>922</v>
      </c>
      <c r="AA45" t="s">
        <v>896</v>
      </c>
      <c r="AB45" t="s">
        <v>897</v>
      </c>
      <c r="AC45" t="s">
        <v>960</v>
      </c>
      <c r="AE45" t="s">
        <v>79</v>
      </c>
      <c r="AF45">
        <v>735686.71521702968</v>
      </c>
      <c r="AG45">
        <v>6781798.0698774299</v>
      </c>
      <c r="AH45" t="s">
        <v>775</v>
      </c>
      <c r="AI45" t="s">
        <v>638</v>
      </c>
      <c r="AJ45" t="s">
        <v>834</v>
      </c>
      <c r="AK45">
        <v>8</v>
      </c>
      <c r="AL45">
        <v>48.135574372786991</v>
      </c>
      <c r="AM45">
        <v>3.479735385949537</v>
      </c>
      <c r="AN45">
        <v>383</v>
      </c>
      <c r="AO45">
        <v>735686.71521702968</v>
      </c>
      <c r="AP45">
        <v>6781798.0698774299</v>
      </c>
      <c r="AQ45">
        <v>1</v>
      </c>
    </row>
    <row r="46" spans="1:43" x14ac:dyDescent="0.25">
      <c r="A46" t="s">
        <v>90</v>
      </c>
      <c r="B46" t="s">
        <v>1174</v>
      </c>
      <c r="C46" t="s">
        <v>1175</v>
      </c>
      <c r="D46" t="s">
        <v>1176</v>
      </c>
      <c r="E46" t="s">
        <v>1177</v>
      </c>
      <c r="I46" t="s">
        <v>1178</v>
      </c>
      <c r="J46" t="s">
        <v>752</v>
      </c>
      <c r="L46" t="s">
        <v>904</v>
      </c>
      <c r="M46" t="s">
        <v>905</v>
      </c>
      <c r="P46" t="s">
        <v>78</v>
      </c>
      <c r="Q46" t="s">
        <v>17</v>
      </c>
      <c r="R46" t="s">
        <v>18</v>
      </c>
      <c r="S46" t="s">
        <v>878</v>
      </c>
      <c r="T46" t="s">
        <v>879</v>
      </c>
      <c r="U46" t="s">
        <v>1179</v>
      </c>
      <c r="V46" t="s">
        <v>1180</v>
      </c>
      <c r="W46" t="s">
        <v>1181</v>
      </c>
      <c r="X46" t="s">
        <v>732</v>
      </c>
      <c r="Y46" t="s">
        <v>1182</v>
      </c>
      <c r="Z46" t="s">
        <v>922</v>
      </c>
      <c r="AA46" t="s">
        <v>910</v>
      </c>
      <c r="AB46" t="s">
        <v>911</v>
      </c>
      <c r="AC46" t="s">
        <v>960</v>
      </c>
      <c r="AE46" t="s">
        <v>79</v>
      </c>
      <c r="AF46">
        <v>735686.71521702968</v>
      </c>
      <c r="AG46">
        <v>6781798.0698774299</v>
      </c>
      <c r="AH46" t="s">
        <v>775</v>
      </c>
      <c r="AI46" t="s">
        <v>638</v>
      </c>
      <c r="AJ46" t="s">
        <v>834</v>
      </c>
      <c r="AK46">
        <v>8</v>
      </c>
      <c r="AL46">
        <v>48.135574372786991</v>
      </c>
      <c r="AM46">
        <v>3.479735385949537</v>
      </c>
      <c r="AN46">
        <v>383</v>
      </c>
      <c r="AO46">
        <v>735686.71521702968</v>
      </c>
      <c r="AP46">
        <v>6781798.0698774299</v>
      </c>
      <c r="AQ46">
        <v>1</v>
      </c>
    </row>
    <row r="47" spans="1:43" x14ac:dyDescent="0.25">
      <c r="A47" t="s">
        <v>484</v>
      </c>
      <c r="B47" t="s">
        <v>1183</v>
      </c>
      <c r="C47" t="s">
        <v>1184</v>
      </c>
      <c r="D47" t="s">
        <v>971</v>
      </c>
      <c r="E47" t="s">
        <v>1185</v>
      </c>
      <c r="G47" t="s">
        <v>1186</v>
      </c>
      <c r="I47" t="s">
        <v>1187</v>
      </c>
      <c r="L47" t="s">
        <v>876</v>
      </c>
      <c r="M47" t="s">
        <v>892</v>
      </c>
      <c r="P47" t="s">
        <v>53</v>
      </c>
      <c r="Q47" t="s">
        <v>17</v>
      </c>
      <c r="R47" t="s">
        <v>18</v>
      </c>
      <c r="S47" t="s">
        <v>878</v>
      </c>
      <c r="T47" t="s">
        <v>879</v>
      </c>
      <c r="U47" t="s">
        <v>1188</v>
      </c>
      <c r="V47" t="s">
        <v>1189</v>
      </c>
      <c r="W47" t="s">
        <v>1190</v>
      </c>
      <c r="X47" t="s">
        <v>738</v>
      </c>
      <c r="Y47" t="s">
        <v>921</v>
      </c>
      <c r="Z47" t="s">
        <v>922</v>
      </c>
      <c r="AA47" t="s">
        <v>910</v>
      </c>
      <c r="AB47" t="s">
        <v>911</v>
      </c>
      <c r="AC47" t="s">
        <v>960</v>
      </c>
      <c r="AE47" t="s">
        <v>429</v>
      </c>
      <c r="AF47">
        <v>740951.41658210673</v>
      </c>
      <c r="AG47">
        <v>6793388.7102096602</v>
      </c>
      <c r="AH47" t="s">
        <v>775</v>
      </c>
      <c r="AI47" t="s">
        <v>638</v>
      </c>
      <c r="AJ47" t="s">
        <v>834</v>
      </c>
      <c r="AK47">
        <v>8</v>
      </c>
      <c r="AL47">
        <v>48.239555283495775</v>
      </c>
      <c r="AM47">
        <v>3.5515948664292041</v>
      </c>
      <c r="AN47">
        <v>546</v>
      </c>
      <c r="AO47">
        <v>740951.41658210673</v>
      </c>
      <c r="AP47">
        <v>6793388.7102096602</v>
      </c>
      <c r="AQ47">
        <v>1</v>
      </c>
    </row>
    <row r="48" spans="1:43" x14ac:dyDescent="0.25">
      <c r="A48" t="s">
        <v>88</v>
      </c>
      <c r="B48" t="s">
        <v>1191</v>
      </c>
      <c r="C48" t="s">
        <v>1192</v>
      </c>
      <c r="D48" t="s">
        <v>954</v>
      </c>
      <c r="E48" t="s">
        <v>1193</v>
      </c>
      <c r="I48" t="s">
        <v>1194</v>
      </c>
      <c r="L48" t="s">
        <v>904</v>
      </c>
      <c r="M48" t="s">
        <v>905</v>
      </c>
      <c r="P48" t="s">
        <v>78</v>
      </c>
      <c r="Q48" t="s">
        <v>17</v>
      </c>
      <c r="R48" t="s">
        <v>18</v>
      </c>
      <c r="S48" t="s">
        <v>878</v>
      </c>
      <c r="T48" t="s">
        <v>879</v>
      </c>
      <c r="U48" t="s">
        <v>1195</v>
      </c>
      <c r="V48" t="s">
        <v>908</v>
      </c>
      <c r="W48" t="s">
        <v>909</v>
      </c>
      <c r="AA48" t="s">
        <v>896</v>
      </c>
      <c r="AB48" t="s">
        <v>897</v>
      </c>
      <c r="AC48" t="s">
        <v>960</v>
      </c>
      <c r="AE48" t="s">
        <v>79</v>
      </c>
      <c r="AF48">
        <v>735450.95099630486</v>
      </c>
      <c r="AG48">
        <v>6781999.4939137287</v>
      </c>
      <c r="AH48" t="s">
        <v>775</v>
      </c>
      <c r="AI48" t="s">
        <v>638</v>
      </c>
      <c r="AJ48" t="s">
        <v>834</v>
      </c>
      <c r="AK48">
        <v>8</v>
      </c>
      <c r="AL48">
        <v>48.137399661262201</v>
      </c>
      <c r="AM48">
        <v>3.4765824346968039</v>
      </c>
      <c r="AN48">
        <v>378</v>
      </c>
      <c r="AO48">
        <v>735450.95099630486</v>
      </c>
      <c r="AP48">
        <v>6781999.4939137287</v>
      </c>
      <c r="AQ48">
        <v>1</v>
      </c>
    </row>
    <row r="49" spans="1:43" x14ac:dyDescent="0.25">
      <c r="A49" t="s">
        <v>484</v>
      </c>
      <c r="B49" t="s">
        <v>1196</v>
      </c>
      <c r="C49" t="s">
        <v>1197</v>
      </c>
      <c r="D49" t="s">
        <v>1176</v>
      </c>
      <c r="E49" t="s">
        <v>1198</v>
      </c>
      <c r="I49" t="s">
        <v>1187</v>
      </c>
      <c r="L49" t="s">
        <v>876</v>
      </c>
      <c r="M49" t="s">
        <v>892</v>
      </c>
      <c r="P49" t="s">
        <v>53</v>
      </c>
      <c r="Q49" t="s">
        <v>17</v>
      </c>
      <c r="R49" t="s">
        <v>18</v>
      </c>
      <c r="S49" t="s">
        <v>878</v>
      </c>
      <c r="T49" t="s">
        <v>879</v>
      </c>
      <c r="U49" t="s">
        <v>1199</v>
      </c>
      <c r="V49" t="s">
        <v>1189</v>
      </c>
      <c r="W49" t="s">
        <v>1190</v>
      </c>
      <c r="X49" t="s">
        <v>738</v>
      </c>
      <c r="Y49" t="s">
        <v>921</v>
      </c>
      <c r="Z49" t="s">
        <v>922</v>
      </c>
      <c r="AA49" t="s">
        <v>910</v>
      </c>
      <c r="AB49" t="s">
        <v>911</v>
      </c>
      <c r="AC49" t="s">
        <v>960</v>
      </c>
      <c r="AE49" t="s">
        <v>429</v>
      </c>
      <c r="AF49">
        <v>740951.41658210673</v>
      </c>
      <c r="AG49">
        <v>6793388.7102096602</v>
      </c>
      <c r="AH49" t="s">
        <v>775</v>
      </c>
      <c r="AI49" t="s">
        <v>638</v>
      </c>
      <c r="AJ49" t="s">
        <v>834</v>
      </c>
      <c r="AK49">
        <v>8</v>
      </c>
      <c r="AL49">
        <v>48.239555283495775</v>
      </c>
      <c r="AM49">
        <v>3.5515948664292041</v>
      </c>
      <c r="AN49">
        <v>546</v>
      </c>
      <c r="AO49">
        <v>740951.41658210673</v>
      </c>
      <c r="AP49">
        <v>6793388.7102096602</v>
      </c>
      <c r="AQ49">
        <v>1</v>
      </c>
    </row>
    <row r="50" spans="1:43" x14ac:dyDescent="0.25">
      <c r="A50" t="s">
        <v>566</v>
      </c>
      <c r="B50" t="s">
        <v>1200</v>
      </c>
      <c r="C50" t="s">
        <v>1201</v>
      </c>
      <c r="D50" t="s">
        <v>914</v>
      </c>
      <c r="E50" t="s">
        <v>1202</v>
      </c>
      <c r="I50" t="s">
        <v>1081</v>
      </c>
      <c r="L50" t="s">
        <v>876</v>
      </c>
      <c r="M50" t="s">
        <v>892</v>
      </c>
      <c r="P50" t="s">
        <v>53</v>
      </c>
      <c r="Q50" t="s">
        <v>17</v>
      </c>
      <c r="R50" t="s">
        <v>18</v>
      </c>
      <c r="S50" t="s">
        <v>878</v>
      </c>
      <c r="T50" t="s">
        <v>879</v>
      </c>
      <c r="U50" t="s">
        <v>1203</v>
      </c>
      <c r="V50" t="s">
        <v>1204</v>
      </c>
      <c r="W50" t="s">
        <v>1205</v>
      </c>
      <c r="X50" t="s">
        <v>539</v>
      </c>
      <c r="Y50" t="s">
        <v>1125</v>
      </c>
      <c r="Z50" t="s">
        <v>922</v>
      </c>
      <c r="AA50" t="s">
        <v>910</v>
      </c>
      <c r="AB50" t="s">
        <v>911</v>
      </c>
      <c r="AC50" t="s">
        <v>960</v>
      </c>
      <c r="AE50" t="s">
        <v>429</v>
      </c>
      <c r="AF50">
        <v>740961.83156846918</v>
      </c>
      <c r="AG50">
        <v>6793104.0167780332</v>
      </c>
      <c r="AH50" t="s">
        <v>775</v>
      </c>
      <c r="AI50" t="s">
        <v>638</v>
      </c>
      <c r="AJ50" t="s">
        <v>834</v>
      </c>
      <c r="AK50">
        <v>8</v>
      </c>
      <c r="AL50">
        <v>48.236993112499249</v>
      </c>
      <c r="AM50">
        <v>3.5517083541300249</v>
      </c>
      <c r="AN50">
        <v>800</v>
      </c>
      <c r="AO50">
        <v>740961.83156846918</v>
      </c>
      <c r="AP50">
        <v>6793104.0167780332</v>
      </c>
      <c r="AQ50">
        <v>1</v>
      </c>
    </row>
    <row r="51" spans="1:43" x14ac:dyDescent="0.25">
      <c r="A51" t="s">
        <v>261</v>
      </c>
      <c r="B51" t="s">
        <v>1206</v>
      </c>
      <c r="C51" t="s">
        <v>1207</v>
      </c>
      <c r="D51" t="s">
        <v>1101</v>
      </c>
      <c r="E51" t="s">
        <v>1208</v>
      </c>
      <c r="G51" t="s">
        <v>1209</v>
      </c>
      <c r="I51" t="s">
        <v>1210</v>
      </c>
      <c r="L51" t="s">
        <v>876</v>
      </c>
      <c r="M51" t="s">
        <v>877</v>
      </c>
      <c r="P51" t="s">
        <v>193</v>
      </c>
      <c r="Q51" t="s">
        <v>17</v>
      </c>
      <c r="R51" t="s">
        <v>18</v>
      </c>
      <c r="S51" t="s">
        <v>878</v>
      </c>
      <c r="T51" t="s">
        <v>879</v>
      </c>
      <c r="U51" t="s">
        <v>1211</v>
      </c>
      <c r="V51" t="s">
        <v>1104</v>
      </c>
      <c r="W51" t="s">
        <v>1105</v>
      </c>
      <c r="X51" t="s">
        <v>539</v>
      </c>
      <c r="Y51" t="s">
        <v>1125</v>
      </c>
      <c r="Z51" t="s">
        <v>922</v>
      </c>
      <c r="AA51" t="s">
        <v>910</v>
      </c>
      <c r="AB51" t="s">
        <v>911</v>
      </c>
      <c r="AC51" t="s">
        <v>960</v>
      </c>
      <c r="AE51" t="s">
        <v>254</v>
      </c>
      <c r="AF51">
        <v>740728.7070947329</v>
      </c>
      <c r="AG51">
        <v>6793020.1805629935</v>
      </c>
      <c r="AH51" t="s">
        <v>775</v>
      </c>
      <c r="AI51" t="s">
        <v>638</v>
      </c>
      <c r="AJ51" t="s">
        <v>834</v>
      </c>
      <c r="AK51">
        <v>8</v>
      </c>
      <c r="AL51">
        <v>48.236253412760284</v>
      </c>
      <c r="AM51">
        <v>3.5485606948329629</v>
      </c>
      <c r="AN51">
        <v>401</v>
      </c>
      <c r="AO51">
        <v>740728.7070947329</v>
      </c>
      <c r="AP51">
        <v>6793020.1805629935</v>
      </c>
      <c r="AQ51">
        <v>1</v>
      </c>
    </row>
    <row r="52" spans="1:43" x14ac:dyDescent="0.25">
      <c r="A52" t="s">
        <v>261</v>
      </c>
      <c r="B52" t="s">
        <v>1212</v>
      </c>
      <c r="C52" t="s">
        <v>1213</v>
      </c>
      <c r="D52" t="s">
        <v>901</v>
      </c>
      <c r="E52" t="s">
        <v>1214</v>
      </c>
      <c r="G52" t="s">
        <v>1214</v>
      </c>
      <c r="H52" t="s">
        <v>1209</v>
      </c>
      <c r="I52" t="s">
        <v>1215</v>
      </c>
      <c r="L52" t="s">
        <v>876</v>
      </c>
      <c r="M52" t="s">
        <v>877</v>
      </c>
      <c r="P52" t="s">
        <v>193</v>
      </c>
      <c r="Q52" t="s">
        <v>17</v>
      </c>
      <c r="R52" t="s">
        <v>18</v>
      </c>
      <c r="S52" t="s">
        <v>878</v>
      </c>
      <c r="T52" t="s">
        <v>879</v>
      </c>
      <c r="U52" t="s">
        <v>1216</v>
      </c>
      <c r="V52" t="s">
        <v>1172</v>
      </c>
      <c r="W52" t="s">
        <v>1173</v>
      </c>
      <c r="AA52" t="s">
        <v>910</v>
      </c>
      <c r="AB52" t="s">
        <v>911</v>
      </c>
      <c r="AC52" t="s">
        <v>960</v>
      </c>
      <c r="AE52" t="s">
        <v>254</v>
      </c>
      <c r="AF52">
        <v>740728.7070947329</v>
      </c>
      <c r="AG52">
        <v>6793020.1805629935</v>
      </c>
      <c r="AH52" t="s">
        <v>775</v>
      </c>
      <c r="AI52" t="s">
        <v>638</v>
      </c>
      <c r="AJ52" t="s">
        <v>834</v>
      </c>
      <c r="AK52">
        <v>8</v>
      </c>
      <c r="AL52">
        <v>48.236253412760284</v>
      </c>
      <c r="AM52">
        <v>3.5485606948329629</v>
      </c>
      <c r="AN52">
        <v>401</v>
      </c>
      <c r="AO52">
        <v>740728.7070947329</v>
      </c>
      <c r="AP52">
        <v>6793020.1805629935</v>
      </c>
      <c r="AQ52">
        <v>1</v>
      </c>
    </row>
    <row r="53" spans="1:43" x14ac:dyDescent="0.25">
      <c r="A53" t="s">
        <v>499</v>
      </c>
      <c r="B53" t="s">
        <v>1217</v>
      </c>
      <c r="C53" t="s">
        <v>1218</v>
      </c>
      <c r="D53" t="s">
        <v>1219</v>
      </c>
      <c r="E53" t="s">
        <v>1220</v>
      </c>
      <c r="J53" t="s">
        <v>1221</v>
      </c>
      <c r="L53" t="s">
        <v>876</v>
      </c>
      <c r="M53" t="s">
        <v>930</v>
      </c>
      <c r="P53" t="s">
        <v>53</v>
      </c>
      <c r="Q53" t="s">
        <v>17</v>
      </c>
      <c r="R53" t="s">
        <v>18</v>
      </c>
      <c r="S53" t="s">
        <v>878</v>
      </c>
      <c r="T53" t="s">
        <v>906</v>
      </c>
      <c r="U53" t="s">
        <v>1222</v>
      </c>
      <c r="V53" t="s">
        <v>1223</v>
      </c>
      <c r="W53" t="s">
        <v>1224</v>
      </c>
      <c r="X53" t="s">
        <v>738</v>
      </c>
      <c r="Y53" t="s">
        <v>921</v>
      </c>
      <c r="Z53" t="s">
        <v>922</v>
      </c>
      <c r="AA53" t="s">
        <v>896</v>
      </c>
      <c r="AB53" t="s">
        <v>897</v>
      </c>
      <c r="AC53" t="s">
        <v>960</v>
      </c>
      <c r="AE53" t="s">
        <v>429</v>
      </c>
      <c r="AF53">
        <v>740848.41256428207</v>
      </c>
      <c r="AG53">
        <v>6793363.4971590955</v>
      </c>
      <c r="AH53" t="s">
        <v>775</v>
      </c>
      <c r="AI53" t="s">
        <v>638</v>
      </c>
      <c r="AJ53" t="s">
        <v>834</v>
      </c>
      <c r="AK53">
        <v>8</v>
      </c>
      <c r="AL53">
        <v>48.239334896336572</v>
      </c>
      <c r="AM53">
        <v>3.550205133056457</v>
      </c>
      <c r="AN53">
        <v>407</v>
      </c>
      <c r="AO53">
        <v>740848.41256428207</v>
      </c>
      <c r="AP53">
        <v>6793363.4971590955</v>
      </c>
      <c r="AQ53">
        <v>1</v>
      </c>
    </row>
    <row r="54" spans="1:43" x14ac:dyDescent="0.25">
      <c r="A54" t="s">
        <v>332</v>
      </c>
      <c r="B54" t="s">
        <v>1225</v>
      </c>
      <c r="C54" t="s">
        <v>1226</v>
      </c>
      <c r="D54" t="s">
        <v>1227</v>
      </c>
      <c r="G54" t="s">
        <v>1228</v>
      </c>
      <c r="I54" t="s">
        <v>891</v>
      </c>
      <c r="L54" t="s">
        <v>876</v>
      </c>
      <c r="M54" t="s">
        <v>892</v>
      </c>
      <c r="P54" t="s">
        <v>53</v>
      </c>
      <c r="Q54" t="s">
        <v>17</v>
      </c>
      <c r="R54" t="s">
        <v>18</v>
      </c>
      <c r="S54" t="s">
        <v>878</v>
      </c>
      <c r="T54" t="s">
        <v>879</v>
      </c>
      <c r="U54" t="s">
        <v>898</v>
      </c>
      <c r="V54" t="s">
        <v>1104</v>
      </c>
      <c r="W54" t="s">
        <v>1105</v>
      </c>
      <c r="AA54" t="s">
        <v>883</v>
      </c>
      <c r="AB54" t="s">
        <v>884</v>
      </c>
      <c r="AC54" t="s">
        <v>960</v>
      </c>
      <c r="AE54" t="s">
        <v>254</v>
      </c>
      <c r="AF54">
        <v>740950.97215659195</v>
      </c>
      <c r="AG54">
        <v>6792972.4492408987</v>
      </c>
      <c r="AH54" t="s">
        <v>775</v>
      </c>
      <c r="AI54" t="s">
        <v>638</v>
      </c>
      <c r="AJ54" t="s">
        <v>834</v>
      </c>
      <c r="AK54">
        <v>8</v>
      </c>
      <c r="AL54">
        <v>48.235810020540008</v>
      </c>
      <c r="AM54">
        <v>3.551549717624928</v>
      </c>
      <c r="AN54">
        <v>545</v>
      </c>
      <c r="AO54">
        <v>740950.97215659195</v>
      </c>
      <c r="AP54">
        <v>6792972.4492408987</v>
      </c>
      <c r="AQ54">
        <v>1</v>
      </c>
    </row>
    <row r="55" spans="1:43" x14ac:dyDescent="0.25">
      <c r="A55" t="s">
        <v>359</v>
      </c>
      <c r="B55" t="s">
        <v>1229</v>
      </c>
      <c r="C55" t="s">
        <v>1230</v>
      </c>
      <c r="D55" t="s">
        <v>1231</v>
      </c>
      <c r="E55" t="s">
        <v>1232</v>
      </c>
      <c r="I55" t="s">
        <v>1233</v>
      </c>
      <c r="L55" t="s">
        <v>876</v>
      </c>
      <c r="M55" t="s">
        <v>892</v>
      </c>
      <c r="P55" t="s">
        <v>53</v>
      </c>
      <c r="Q55" t="s">
        <v>17</v>
      </c>
      <c r="R55" t="s">
        <v>18</v>
      </c>
      <c r="S55" t="s">
        <v>878</v>
      </c>
      <c r="T55" t="s">
        <v>906</v>
      </c>
      <c r="U55" t="s">
        <v>1234</v>
      </c>
      <c r="V55" t="s">
        <v>1235</v>
      </c>
      <c r="W55" t="s">
        <v>1236</v>
      </c>
      <c r="AA55" t="s">
        <v>1237</v>
      </c>
      <c r="AB55" t="s">
        <v>1238</v>
      </c>
      <c r="AC55" t="s">
        <v>960</v>
      </c>
      <c r="AE55" t="s">
        <v>254</v>
      </c>
      <c r="AF55">
        <v>741014.6941453435</v>
      </c>
      <c r="AG55">
        <v>6793020.8913583532</v>
      </c>
      <c r="AH55" t="s">
        <v>775</v>
      </c>
      <c r="AI55" t="s">
        <v>638</v>
      </c>
      <c r="AJ55" t="s">
        <v>834</v>
      </c>
      <c r="AK55">
        <v>8</v>
      </c>
      <c r="AL55">
        <v>48.236241869054965</v>
      </c>
      <c r="AM55">
        <v>3.5524124960136998</v>
      </c>
      <c r="AN55">
        <v>557</v>
      </c>
      <c r="AO55">
        <v>741014.6941453435</v>
      </c>
      <c r="AP55">
        <v>6793020.8913583532</v>
      </c>
      <c r="AQ55">
        <v>1</v>
      </c>
    </row>
    <row r="56" spans="1:43" x14ac:dyDescent="0.25">
      <c r="A56" t="s">
        <v>375</v>
      </c>
      <c r="B56" t="s">
        <v>1239</v>
      </c>
      <c r="C56" t="s">
        <v>1240</v>
      </c>
      <c r="D56" t="s">
        <v>1241</v>
      </c>
      <c r="G56" t="s">
        <v>1242</v>
      </c>
      <c r="I56" t="s">
        <v>1243</v>
      </c>
      <c r="J56" t="s">
        <v>1244</v>
      </c>
      <c r="L56" t="s">
        <v>876</v>
      </c>
      <c r="M56" t="s">
        <v>948</v>
      </c>
      <c r="P56" t="s">
        <v>369</v>
      </c>
      <c r="Q56" t="s">
        <v>17</v>
      </c>
      <c r="R56" t="s">
        <v>18</v>
      </c>
      <c r="S56" t="s">
        <v>878</v>
      </c>
      <c r="T56" t="s">
        <v>879</v>
      </c>
      <c r="U56" t="s">
        <v>1245</v>
      </c>
      <c r="V56" t="s">
        <v>1246</v>
      </c>
      <c r="W56" t="s">
        <v>1247</v>
      </c>
      <c r="AA56" t="s">
        <v>883</v>
      </c>
      <c r="AB56" t="s">
        <v>884</v>
      </c>
      <c r="AC56" t="s">
        <v>960</v>
      </c>
      <c r="AE56" t="s">
        <v>370</v>
      </c>
      <c r="AF56">
        <v>738651.86698540836</v>
      </c>
      <c r="AG56">
        <v>6786603.0758797927</v>
      </c>
      <c r="AH56" t="s">
        <v>775</v>
      </c>
      <c r="AI56" t="s">
        <v>638</v>
      </c>
      <c r="AJ56" t="s">
        <v>834</v>
      </c>
      <c r="AK56">
        <v>8</v>
      </c>
      <c r="AL56">
        <v>48.178640913178583</v>
      </c>
      <c r="AM56">
        <v>3.5200201052439088</v>
      </c>
      <c r="AN56">
        <v>389</v>
      </c>
      <c r="AO56">
        <v>738651.86698540836</v>
      </c>
      <c r="AP56">
        <v>6786603.0758797927</v>
      </c>
      <c r="AQ56">
        <v>1</v>
      </c>
    </row>
    <row r="57" spans="1:43" x14ac:dyDescent="0.25">
      <c r="A57" t="s">
        <v>121</v>
      </c>
      <c r="B57" t="s">
        <v>1248</v>
      </c>
      <c r="C57" t="s">
        <v>1249</v>
      </c>
      <c r="D57" t="s">
        <v>971</v>
      </c>
      <c r="E57" t="s">
        <v>1250</v>
      </c>
      <c r="I57" t="s">
        <v>1251</v>
      </c>
      <c r="L57" t="s">
        <v>904</v>
      </c>
      <c r="M57" t="s">
        <v>905</v>
      </c>
      <c r="P57" t="s">
        <v>78</v>
      </c>
      <c r="Q57" t="s">
        <v>17</v>
      </c>
      <c r="R57" t="s">
        <v>18</v>
      </c>
      <c r="S57" t="s">
        <v>878</v>
      </c>
      <c r="T57" t="s">
        <v>879</v>
      </c>
      <c r="U57" t="s">
        <v>1252</v>
      </c>
      <c r="V57" t="s">
        <v>881</v>
      </c>
      <c r="W57" t="s">
        <v>882</v>
      </c>
      <c r="AA57" t="s">
        <v>1043</v>
      </c>
      <c r="AB57" t="s">
        <v>1044</v>
      </c>
      <c r="AC57" t="s">
        <v>960</v>
      </c>
      <c r="AE57" t="s">
        <v>117</v>
      </c>
      <c r="AF57">
        <v>735709.56792117842</v>
      </c>
      <c r="AG57">
        <v>6781684.0549891833</v>
      </c>
      <c r="AH57" t="s">
        <v>775</v>
      </c>
      <c r="AI57" t="s">
        <v>638</v>
      </c>
      <c r="AJ57" t="s">
        <v>834</v>
      </c>
      <c r="AK57">
        <v>8</v>
      </c>
      <c r="AL57">
        <v>48.134547200170879</v>
      </c>
      <c r="AM57">
        <v>3.4800332690069502</v>
      </c>
      <c r="AN57">
        <v>384</v>
      </c>
      <c r="AO57">
        <v>735709.56792117842</v>
      </c>
      <c r="AP57">
        <v>6781684.0549891833</v>
      </c>
      <c r="AQ57">
        <v>1</v>
      </c>
    </row>
    <row r="58" spans="1:43" x14ac:dyDescent="0.25">
      <c r="A58" t="s">
        <v>247</v>
      </c>
      <c r="B58" t="s">
        <v>1253</v>
      </c>
      <c r="C58" t="s">
        <v>1254</v>
      </c>
      <c r="D58" t="s">
        <v>1227</v>
      </c>
      <c r="E58" t="s">
        <v>1255</v>
      </c>
      <c r="I58" t="s">
        <v>1256</v>
      </c>
      <c r="L58" t="s">
        <v>876</v>
      </c>
      <c r="M58" t="s">
        <v>877</v>
      </c>
      <c r="P58" t="s">
        <v>193</v>
      </c>
      <c r="Q58" t="s">
        <v>17</v>
      </c>
      <c r="R58" t="s">
        <v>18</v>
      </c>
      <c r="S58" t="s">
        <v>878</v>
      </c>
      <c r="T58" t="s">
        <v>879</v>
      </c>
      <c r="U58" t="s">
        <v>1257</v>
      </c>
      <c r="V58" t="s">
        <v>881</v>
      </c>
      <c r="W58" t="s">
        <v>882</v>
      </c>
      <c r="AA58" t="s">
        <v>1258</v>
      </c>
      <c r="AB58" t="s">
        <v>1259</v>
      </c>
      <c r="AC58" t="s">
        <v>960</v>
      </c>
      <c r="AE58" t="s">
        <v>189</v>
      </c>
      <c r="AF58">
        <v>740281.14131284202</v>
      </c>
      <c r="AG58">
        <v>6792898.2255136902</v>
      </c>
      <c r="AH58" t="s">
        <v>775</v>
      </c>
      <c r="AI58" t="s">
        <v>638</v>
      </c>
      <c r="AJ58" t="s">
        <v>834</v>
      </c>
      <c r="AK58">
        <v>8</v>
      </c>
      <c r="AL58">
        <v>48.235183947319882</v>
      </c>
      <c r="AM58">
        <v>3.5425214934891551</v>
      </c>
      <c r="AN58">
        <v>392</v>
      </c>
      <c r="AO58">
        <v>740281.14131284202</v>
      </c>
      <c r="AP58">
        <v>6792898.2255136902</v>
      </c>
      <c r="AQ58">
        <v>1</v>
      </c>
    </row>
    <row r="59" spans="1:43" x14ac:dyDescent="0.25">
      <c r="A59" t="s">
        <v>608</v>
      </c>
      <c r="B59" t="s">
        <v>1260</v>
      </c>
      <c r="C59" t="s">
        <v>1261</v>
      </c>
      <c r="D59" t="s">
        <v>1112</v>
      </c>
      <c r="E59" t="s">
        <v>1262</v>
      </c>
      <c r="H59" t="s">
        <v>1097</v>
      </c>
      <c r="I59" t="s">
        <v>996</v>
      </c>
      <c r="L59" t="s">
        <v>876</v>
      </c>
      <c r="M59" t="s">
        <v>892</v>
      </c>
      <c r="P59" t="s">
        <v>53</v>
      </c>
      <c r="Q59" t="s">
        <v>17</v>
      </c>
      <c r="R59" t="s">
        <v>18</v>
      </c>
      <c r="S59" t="s">
        <v>878</v>
      </c>
      <c r="T59" t="s">
        <v>879</v>
      </c>
      <c r="U59" t="s">
        <v>1263</v>
      </c>
      <c r="V59" t="s">
        <v>997</v>
      </c>
      <c r="W59" t="s">
        <v>998</v>
      </c>
      <c r="X59" t="s">
        <v>539</v>
      </c>
      <c r="Y59" t="s">
        <v>1125</v>
      </c>
      <c r="Z59" t="s">
        <v>922</v>
      </c>
      <c r="AA59" t="s">
        <v>910</v>
      </c>
      <c r="AB59" t="s">
        <v>911</v>
      </c>
      <c r="AC59" t="s">
        <v>960</v>
      </c>
      <c r="AE59" t="s">
        <v>429</v>
      </c>
      <c r="AF59">
        <v>741077.68830606679</v>
      </c>
      <c r="AG59">
        <v>6793185.8693823814</v>
      </c>
      <c r="AH59" t="s">
        <v>775</v>
      </c>
      <c r="AI59" t="s">
        <v>638</v>
      </c>
      <c r="AJ59" t="s">
        <v>834</v>
      </c>
      <c r="AK59">
        <v>8</v>
      </c>
      <c r="AL59">
        <v>48.237722284236717</v>
      </c>
      <c r="AM59">
        <v>3.553276483605968</v>
      </c>
      <c r="AN59">
        <v>428</v>
      </c>
      <c r="AO59">
        <v>741077.68830606679</v>
      </c>
      <c r="AP59">
        <v>6793185.8693823814</v>
      </c>
      <c r="AQ59">
        <v>1</v>
      </c>
    </row>
    <row r="60" spans="1:43" x14ac:dyDescent="0.25">
      <c r="A60" t="s">
        <v>90</v>
      </c>
      <c r="B60" t="s">
        <v>1264</v>
      </c>
      <c r="C60" t="s">
        <v>1265</v>
      </c>
      <c r="D60" t="s">
        <v>1003</v>
      </c>
      <c r="E60" t="s">
        <v>1266</v>
      </c>
      <c r="I60" t="s">
        <v>1267</v>
      </c>
      <c r="L60" t="s">
        <v>904</v>
      </c>
      <c r="M60" t="s">
        <v>905</v>
      </c>
      <c r="P60" t="s">
        <v>78</v>
      </c>
      <c r="Q60" t="s">
        <v>17</v>
      </c>
      <c r="R60" t="s">
        <v>18</v>
      </c>
      <c r="S60" t="s">
        <v>878</v>
      </c>
      <c r="T60" t="s">
        <v>879</v>
      </c>
      <c r="U60" t="s">
        <v>1268</v>
      </c>
      <c r="V60" t="s">
        <v>1269</v>
      </c>
      <c r="W60" t="s">
        <v>1270</v>
      </c>
      <c r="X60" t="s">
        <v>758</v>
      </c>
      <c r="Y60" t="s">
        <v>1118</v>
      </c>
      <c r="Z60" t="s">
        <v>922</v>
      </c>
      <c r="AA60" t="s">
        <v>896</v>
      </c>
      <c r="AB60" t="s">
        <v>897</v>
      </c>
      <c r="AC60" t="s">
        <v>960</v>
      </c>
      <c r="AE60" t="s">
        <v>79</v>
      </c>
      <c r="AF60">
        <v>735763.75841013598</v>
      </c>
      <c r="AG60">
        <v>6781716.4899464492</v>
      </c>
      <c r="AH60" t="s">
        <v>775</v>
      </c>
      <c r="AI60" t="s">
        <v>638</v>
      </c>
      <c r="AJ60" t="s">
        <v>834</v>
      </c>
      <c r="AK60">
        <v>8</v>
      </c>
      <c r="AL60">
        <v>48.134836088167987</v>
      </c>
      <c r="AM60">
        <v>3.4807643725427928</v>
      </c>
      <c r="AN60">
        <v>455</v>
      </c>
      <c r="AO60">
        <v>735763.75841013598</v>
      </c>
      <c r="AP60">
        <v>6781716.4899464492</v>
      </c>
      <c r="AQ60">
        <v>1</v>
      </c>
    </row>
    <row r="61" spans="1:43" x14ac:dyDescent="0.25">
      <c r="A61" t="s">
        <v>261</v>
      </c>
      <c r="B61" t="s">
        <v>1271</v>
      </c>
      <c r="C61" t="s">
        <v>1213</v>
      </c>
      <c r="D61" t="s">
        <v>971</v>
      </c>
      <c r="E61" t="s">
        <v>1214</v>
      </c>
      <c r="I61" t="s">
        <v>1272</v>
      </c>
      <c r="L61" t="s">
        <v>876</v>
      </c>
      <c r="M61" t="s">
        <v>877</v>
      </c>
      <c r="P61" t="s">
        <v>193</v>
      </c>
      <c r="Q61" t="s">
        <v>17</v>
      </c>
      <c r="R61" t="s">
        <v>18</v>
      </c>
      <c r="S61" t="s">
        <v>878</v>
      </c>
      <c r="T61" t="s">
        <v>906</v>
      </c>
      <c r="U61" t="s">
        <v>1273</v>
      </c>
      <c r="V61" t="s">
        <v>1104</v>
      </c>
      <c r="W61" t="s">
        <v>1105</v>
      </c>
      <c r="X61" t="s">
        <v>760</v>
      </c>
      <c r="Y61" t="s">
        <v>1135</v>
      </c>
      <c r="Z61" t="s">
        <v>922</v>
      </c>
      <c r="AA61" t="s">
        <v>910</v>
      </c>
      <c r="AB61" t="s">
        <v>911</v>
      </c>
      <c r="AC61" t="s">
        <v>960</v>
      </c>
      <c r="AE61" t="s">
        <v>254</v>
      </c>
      <c r="AF61">
        <v>740728.7070947329</v>
      </c>
      <c r="AG61">
        <v>6793020.1805629935</v>
      </c>
      <c r="AH61" t="s">
        <v>775</v>
      </c>
      <c r="AI61" t="s">
        <v>638</v>
      </c>
      <c r="AJ61" t="s">
        <v>834</v>
      </c>
      <c r="AK61">
        <v>8</v>
      </c>
      <c r="AL61">
        <v>48.236253412760284</v>
      </c>
      <c r="AM61">
        <v>3.5485606948329629</v>
      </c>
      <c r="AN61">
        <v>401</v>
      </c>
      <c r="AO61">
        <v>740728.7070947329</v>
      </c>
      <c r="AP61">
        <v>6793020.1805629935</v>
      </c>
      <c r="AQ61">
        <v>1</v>
      </c>
    </row>
    <row r="62" spans="1:43" x14ac:dyDescent="0.25">
      <c r="A62" t="s">
        <v>90</v>
      </c>
      <c r="B62" t="s">
        <v>1274</v>
      </c>
      <c r="C62" t="s">
        <v>1275</v>
      </c>
      <c r="D62" t="s">
        <v>963</v>
      </c>
      <c r="E62" t="s">
        <v>1276</v>
      </c>
      <c r="I62" t="s">
        <v>1267</v>
      </c>
      <c r="L62" t="s">
        <v>904</v>
      </c>
      <c r="M62" t="s">
        <v>905</v>
      </c>
      <c r="P62" t="s">
        <v>78</v>
      </c>
      <c r="Q62" t="s">
        <v>17</v>
      </c>
      <c r="R62" t="s">
        <v>18</v>
      </c>
      <c r="S62" t="s">
        <v>878</v>
      </c>
      <c r="T62" t="s">
        <v>879</v>
      </c>
      <c r="U62" t="s">
        <v>1277</v>
      </c>
      <c r="V62" t="s">
        <v>881</v>
      </c>
      <c r="W62" t="s">
        <v>882</v>
      </c>
      <c r="AA62" t="s">
        <v>1043</v>
      </c>
      <c r="AB62" t="s">
        <v>1044</v>
      </c>
      <c r="AC62" t="s">
        <v>960</v>
      </c>
      <c r="AE62" t="s">
        <v>79</v>
      </c>
      <c r="AF62">
        <v>735733.38264134806</v>
      </c>
      <c r="AG62">
        <v>6781737.0009244652</v>
      </c>
      <c r="AH62" t="s">
        <v>775</v>
      </c>
      <c r="AI62" t="s">
        <v>638</v>
      </c>
      <c r="AJ62" t="s">
        <v>834</v>
      </c>
      <c r="AK62">
        <v>8</v>
      </c>
      <c r="AL62">
        <v>48.135022312466276</v>
      </c>
      <c r="AM62">
        <v>3.4803577251266349</v>
      </c>
      <c r="AN62">
        <v>450</v>
      </c>
      <c r="AO62">
        <v>735733.38264134806</v>
      </c>
      <c r="AP62">
        <v>6781737.0009244652</v>
      </c>
      <c r="AQ62">
        <v>1</v>
      </c>
    </row>
    <row r="63" spans="1:43" x14ac:dyDescent="0.25">
      <c r="A63" t="s">
        <v>332</v>
      </c>
      <c r="B63" t="s">
        <v>1278</v>
      </c>
      <c r="C63" t="s">
        <v>1279</v>
      </c>
      <c r="D63" t="s">
        <v>1003</v>
      </c>
      <c r="E63" t="s">
        <v>1280</v>
      </c>
      <c r="I63" t="s">
        <v>1281</v>
      </c>
      <c r="L63" t="s">
        <v>876</v>
      </c>
      <c r="M63" t="s">
        <v>930</v>
      </c>
      <c r="P63" t="s">
        <v>53</v>
      </c>
      <c r="Q63" t="s">
        <v>17</v>
      </c>
      <c r="R63" t="s">
        <v>18</v>
      </c>
      <c r="S63" t="s">
        <v>878</v>
      </c>
      <c r="T63" t="s">
        <v>879</v>
      </c>
      <c r="U63" t="s">
        <v>1282</v>
      </c>
      <c r="V63" t="s">
        <v>881</v>
      </c>
      <c r="W63" t="s">
        <v>882</v>
      </c>
      <c r="AA63" t="s">
        <v>1043</v>
      </c>
      <c r="AB63" t="s">
        <v>1044</v>
      </c>
      <c r="AC63" t="s">
        <v>960</v>
      </c>
      <c r="AE63" t="s">
        <v>254</v>
      </c>
      <c r="AF63">
        <v>740952.79310660996</v>
      </c>
      <c r="AG63">
        <v>6792991.1315931799</v>
      </c>
      <c r="AH63" t="s">
        <v>1283</v>
      </c>
      <c r="AI63" t="s">
        <v>638</v>
      </c>
      <c r="AJ63" t="s">
        <v>834</v>
      </c>
      <c r="AK63">
        <v>9</v>
      </c>
      <c r="AL63">
        <v>48.235978000000003</v>
      </c>
      <c r="AM63">
        <v>3.5515759999999998</v>
      </c>
      <c r="AN63">
        <v>0</v>
      </c>
      <c r="AO63">
        <v>0</v>
      </c>
      <c r="AP63">
        <v>0</v>
      </c>
      <c r="AQ63">
        <v>1</v>
      </c>
    </row>
    <row r="64" spans="1:43" x14ac:dyDescent="0.25">
      <c r="A64" t="s">
        <v>434</v>
      </c>
      <c r="B64" t="s">
        <v>1284</v>
      </c>
      <c r="C64" t="s">
        <v>1285</v>
      </c>
      <c r="D64" t="s">
        <v>1286</v>
      </c>
      <c r="E64" t="s">
        <v>1287</v>
      </c>
      <c r="G64" t="s">
        <v>1288</v>
      </c>
      <c r="I64" t="s">
        <v>1073</v>
      </c>
      <c r="L64" t="s">
        <v>876</v>
      </c>
      <c r="M64" t="s">
        <v>1074</v>
      </c>
      <c r="P64" t="s">
        <v>53</v>
      </c>
      <c r="Q64" t="s">
        <v>17</v>
      </c>
      <c r="R64" t="s">
        <v>18</v>
      </c>
      <c r="S64" t="s">
        <v>878</v>
      </c>
      <c r="T64" t="s">
        <v>906</v>
      </c>
      <c r="U64" t="s">
        <v>1289</v>
      </c>
      <c r="V64" t="s">
        <v>1290</v>
      </c>
      <c r="W64" t="s">
        <v>1291</v>
      </c>
      <c r="AA64" t="s">
        <v>896</v>
      </c>
      <c r="AB64" t="s">
        <v>897</v>
      </c>
      <c r="AC64" t="s">
        <v>960</v>
      </c>
      <c r="AE64" t="s">
        <v>429</v>
      </c>
      <c r="AF64">
        <v>741030.70656855614</v>
      </c>
      <c r="AG64">
        <v>6793173.5749213696</v>
      </c>
      <c r="AH64" t="s">
        <v>775</v>
      </c>
      <c r="AI64" t="s">
        <v>638</v>
      </c>
      <c r="AJ64" t="s">
        <v>834</v>
      </c>
      <c r="AK64">
        <v>8</v>
      </c>
      <c r="AL64">
        <v>48.237614625595114</v>
      </c>
      <c r="AM64">
        <v>3.55264254705815</v>
      </c>
      <c r="AN64">
        <v>424</v>
      </c>
      <c r="AO64">
        <v>741030.70656855614</v>
      </c>
      <c r="AP64">
        <v>6793173.5749213696</v>
      </c>
      <c r="AQ64">
        <v>1</v>
      </c>
    </row>
    <row r="65" spans="1:43" x14ac:dyDescent="0.25">
      <c r="A65" t="s">
        <v>261</v>
      </c>
      <c r="B65" t="s">
        <v>1292</v>
      </c>
      <c r="C65" t="s">
        <v>1293</v>
      </c>
      <c r="D65" t="s">
        <v>926</v>
      </c>
      <c r="E65" t="s">
        <v>1294</v>
      </c>
      <c r="I65" t="s">
        <v>1210</v>
      </c>
      <c r="L65" t="s">
        <v>876</v>
      </c>
      <c r="M65" t="s">
        <v>877</v>
      </c>
      <c r="P65" t="s">
        <v>193</v>
      </c>
      <c r="Q65" t="s">
        <v>17</v>
      </c>
      <c r="R65" t="s">
        <v>18</v>
      </c>
      <c r="S65" t="s">
        <v>878</v>
      </c>
      <c r="T65" t="s">
        <v>879</v>
      </c>
      <c r="U65" t="s">
        <v>1295</v>
      </c>
      <c r="V65" t="s">
        <v>881</v>
      </c>
      <c r="W65" t="s">
        <v>882</v>
      </c>
      <c r="AA65" t="s">
        <v>910</v>
      </c>
      <c r="AB65" t="s">
        <v>911</v>
      </c>
      <c r="AC65" t="s">
        <v>960</v>
      </c>
      <c r="AE65" t="s">
        <v>254</v>
      </c>
      <c r="AF65">
        <v>740739.44235023705</v>
      </c>
      <c r="AG65">
        <v>6793027.8781004203</v>
      </c>
      <c r="AH65" t="s">
        <v>1283</v>
      </c>
      <c r="AI65" t="s">
        <v>638</v>
      </c>
      <c r="AJ65" t="s">
        <v>834</v>
      </c>
      <c r="AK65">
        <v>9</v>
      </c>
      <c r="AL65">
        <v>48.236322000000001</v>
      </c>
      <c r="AM65">
        <v>3.5487060000000001</v>
      </c>
      <c r="AN65">
        <v>0</v>
      </c>
      <c r="AO65">
        <v>0</v>
      </c>
      <c r="AP65">
        <v>0</v>
      </c>
      <c r="AQ65">
        <v>1</v>
      </c>
    </row>
    <row r="66" spans="1:43" x14ac:dyDescent="0.25">
      <c r="A66" t="s">
        <v>359</v>
      </c>
      <c r="B66" t="s">
        <v>1296</v>
      </c>
      <c r="C66" t="s">
        <v>1297</v>
      </c>
      <c r="D66" t="s">
        <v>1298</v>
      </c>
      <c r="E66" t="s">
        <v>1299</v>
      </c>
      <c r="I66" t="s">
        <v>1233</v>
      </c>
      <c r="L66" t="s">
        <v>876</v>
      </c>
      <c r="M66" t="s">
        <v>892</v>
      </c>
      <c r="P66" t="s">
        <v>53</v>
      </c>
      <c r="Q66" t="s">
        <v>17</v>
      </c>
      <c r="R66" t="s">
        <v>18</v>
      </c>
      <c r="S66" t="s">
        <v>878</v>
      </c>
      <c r="T66" t="s">
        <v>906</v>
      </c>
      <c r="U66" t="s">
        <v>1300</v>
      </c>
      <c r="V66" t="s">
        <v>1301</v>
      </c>
      <c r="W66" t="s">
        <v>1302</v>
      </c>
      <c r="AA66" t="s">
        <v>910</v>
      </c>
      <c r="AB66" t="s">
        <v>911</v>
      </c>
      <c r="AC66" t="s">
        <v>960</v>
      </c>
      <c r="AE66" t="s">
        <v>254</v>
      </c>
      <c r="AF66">
        <v>741014.6941453435</v>
      </c>
      <c r="AG66">
        <v>6793020.8913583532</v>
      </c>
      <c r="AH66" t="s">
        <v>775</v>
      </c>
      <c r="AI66" t="s">
        <v>638</v>
      </c>
      <c r="AJ66" t="s">
        <v>834</v>
      </c>
      <c r="AK66">
        <v>8</v>
      </c>
      <c r="AL66">
        <v>48.236241869054965</v>
      </c>
      <c r="AM66">
        <v>3.5524124960136998</v>
      </c>
      <c r="AN66">
        <v>557</v>
      </c>
      <c r="AO66">
        <v>741014.6941453435</v>
      </c>
      <c r="AP66">
        <v>6793020.8913583532</v>
      </c>
      <c r="AQ66">
        <v>1</v>
      </c>
    </row>
    <row r="67" spans="1:43" x14ac:dyDescent="0.25">
      <c r="A67" t="s">
        <v>287</v>
      </c>
      <c r="B67" t="s">
        <v>1303</v>
      </c>
      <c r="C67" t="s">
        <v>1304</v>
      </c>
      <c r="D67" t="s">
        <v>1112</v>
      </c>
      <c r="E67" t="s">
        <v>1305</v>
      </c>
      <c r="I67" t="s">
        <v>875</v>
      </c>
      <c r="L67" t="s">
        <v>876</v>
      </c>
      <c r="M67" t="s">
        <v>877</v>
      </c>
      <c r="P67" t="s">
        <v>193</v>
      </c>
      <c r="Q67" t="s">
        <v>17</v>
      </c>
      <c r="R67" t="s">
        <v>18</v>
      </c>
      <c r="S67" t="s">
        <v>878</v>
      </c>
      <c r="T67" t="s">
        <v>879</v>
      </c>
      <c r="U67" t="s">
        <v>1306</v>
      </c>
      <c r="V67" t="s">
        <v>881</v>
      </c>
      <c r="W67" t="s">
        <v>882</v>
      </c>
      <c r="AA67" t="s">
        <v>1043</v>
      </c>
      <c r="AB67" t="s">
        <v>1044</v>
      </c>
      <c r="AC67" t="s">
        <v>960</v>
      </c>
      <c r="AE67" t="s">
        <v>254</v>
      </c>
      <c r="AF67">
        <v>740900.47979580297</v>
      </c>
      <c r="AG67">
        <v>6793050.3387093898</v>
      </c>
      <c r="AH67" t="s">
        <v>1283</v>
      </c>
      <c r="AI67" t="s">
        <v>638</v>
      </c>
      <c r="AJ67" t="s">
        <v>834</v>
      </c>
      <c r="AK67">
        <v>9</v>
      </c>
      <c r="AL67">
        <v>48.236514</v>
      </c>
      <c r="AM67">
        <v>3.5508769999999998</v>
      </c>
      <c r="AN67">
        <v>0</v>
      </c>
      <c r="AO67">
        <v>0</v>
      </c>
      <c r="AP67">
        <v>0</v>
      </c>
      <c r="AQ67">
        <v>1</v>
      </c>
    </row>
    <row r="68" spans="1:43" x14ac:dyDescent="0.25">
      <c r="A68" t="s">
        <v>144</v>
      </c>
      <c r="B68" t="s">
        <v>1307</v>
      </c>
      <c r="C68" t="s">
        <v>1308</v>
      </c>
      <c r="D68" t="s">
        <v>1309</v>
      </c>
      <c r="E68" t="s">
        <v>1310</v>
      </c>
      <c r="I68" t="s">
        <v>903</v>
      </c>
      <c r="L68" t="s">
        <v>904</v>
      </c>
      <c r="M68" t="s">
        <v>905</v>
      </c>
      <c r="P68" t="s">
        <v>78</v>
      </c>
      <c r="Q68" t="s">
        <v>17</v>
      </c>
      <c r="R68" t="s">
        <v>18</v>
      </c>
      <c r="S68" t="s">
        <v>878</v>
      </c>
      <c r="T68" t="s">
        <v>879</v>
      </c>
      <c r="U68" t="s">
        <v>1311</v>
      </c>
      <c r="V68" t="s">
        <v>881</v>
      </c>
      <c r="W68" t="s">
        <v>882</v>
      </c>
      <c r="AA68" t="s">
        <v>1043</v>
      </c>
      <c r="AB68" t="s">
        <v>1044</v>
      </c>
      <c r="AC68" t="s">
        <v>960</v>
      </c>
      <c r="AE68" t="s">
        <v>139</v>
      </c>
      <c r="AF68">
        <v>736448.0057773022</v>
      </c>
      <c r="AG68">
        <v>6781037.7126027495</v>
      </c>
      <c r="AH68" t="s">
        <v>775</v>
      </c>
      <c r="AI68" t="s">
        <v>638</v>
      </c>
      <c r="AJ68" t="s">
        <v>834</v>
      </c>
      <c r="AK68">
        <v>8</v>
      </c>
      <c r="AL68">
        <v>48.128690494146412</v>
      </c>
      <c r="AM68">
        <v>3.4899057149623491</v>
      </c>
      <c r="AN68">
        <v>460</v>
      </c>
      <c r="AO68">
        <v>736448.0057773022</v>
      </c>
      <c r="AP68">
        <v>6781037.7126027495</v>
      </c>
      <c r="AQ68">
        <v>1</v>
      </c>
    </row>
    <row r="69" spans="1:43" x14ac:dyDescent="0.25">
      <c r="A69" t="s">
        <v>432</v>
      </c>
      <c r="B69" t="s">
        <v>1312</v>
      </c>
      <c r="C69" t="s">
        <v>1313</v>
      </c>
      <c r="D69" t="s">
        <v>914</v>
      </c>
      <c r="G69" t="s">
        <v>1314</v>
      </c>
      <c r="I69" t="s">
        <v>965</v>
      </c>
      <c r="L69" t="s">
        <v>876</v>
      </c>
      <c r="M69" t="s">
        <v>892</v>
      </c>
      <c r="P69" t="s">
        <v>53</v>
      </c>
      <c r="Q69" t="s">
        <v>17</v>
      </c>
      <c r="R69" t="s">
        <v>18</v>
      </c>
      <c r="S69" t="s">
        <v>878</v>
      </c>
      <c r="T69" t="s">
        <v>879</v>
      </c>
      <c r="U69" t="s">
        <v>1315</v>
      </c>
      <c r="V69" t="s">
        <v>1316</v>
      </c>
      <c r="W69" t="s">
        <v>1317</v>
      </c>
      <c r="AA69" t="s">
        <v>883</v>
      </c>
      <c r="AB69" t="s">
        <v>884</v>
      </c>
      <c r="AC69" t="s">
        <v>960</v>
      </c>
      <c r="AE69" t="s">
        <v>429</v>
      </c>
      <c r="AF69">
        <v>740895.69791585894</v>
      </c>
      <c r="AG69">
        <v>6793093.8723314516</v>
      </c>
      <c r="AH69" t="s">
        <v>775</v>
      </c>
      <c r="AI69" t="s">
        <v>638</v>
      </c>
      <c r="AJ69" t="s">
        <v>834</v>
      </c>
      <c r="AK69">
        <v>8</v>
      </c>
      <c r="AL69">
        <v>48.236905992410243</v>
      </c>
      <c r="AM69">
        <v>3.550816686366796</v>
      </c>
      <c r="AN69">
        <v>410</v>
      </c>
      <c r="AO69">
        <v>740895.69791585894</v>
      </c>
      <c r="AP69">
        <v>6793093.8723314516</v>
      </c>
      <c r="AQ69">
        <v>1</v>
      </c>
    </row>
    <row r="70" spans="1:43" x14ac:dyDescent="0.25">
      <c r="A70" t="s">
        <v>327</v>
      </c>
      <c r="B70" t="s">
        <v>1318</v>
      </c>
      <c r="C70" t="s">
        <v>1319</v>
      </c>
      <c r="D70" t="s">
        <v>1231</v>
      </c>
      <c r="E70" t="s">
        <v>1320</v>
      </c>
      <c r="I70" t="s">
        <v>1321</v>
      </c>
      <c r="L70" t="s">
        <v>876</v>
      </c>
      <c r="M70" t="s">
        <v>892</v>
      </c>
      <c r="P70" t="s">
        <v>53</v>
      </c>
      <c r="Q70" t="s">
        <v>17</v>
      </c>
      <c r="R70" t="s">
        <v>18</v>
      </c>
      <c r="S70" t="s">
        <v>878</v>
      </c>
      <c r="T70" t="s">
        <v>879</v>
      </c>
      <c r="U70" t="s">
        <v>1322</v>
      </c>
      <c r="V70" t="s">
        <v>1323</v>
      </c>
      <c r="W70" t="s">
        <v>1324</v>
      </c>
      <c r="AA70" t="s">
        <v>910</v>
      </c>
      <c r="AB70" t="s">
        <v>911</v>
      </c>
      <c r="AC70" t="s">
        <v>960</v>
      </c>
      <c r="AE70" t="s">
        <v>254</v>
      </c>
      <c r="AF70">
        <v>740962.68360694626</v>
      </c>
      <c r="AG70">
        <v>6793057.4658767674</v>
      </c>
      <c r="AH70" t="s">
        <v>775</v>
      </c>
      <c r="AI70" t="s">
        <v>638</v>
      </c>
      <c r="AJ70" t="s">
        <v>834</v>
      </c>
      <c r="AK70">
        <v>8</v>
      </c>
      <c r="AL70">
        <v>48.236574218861122</v>
      </c>
      <c r="AM70">
        <v>3.5517154490048308</v>
      </c>
      <c r="AN70">
        <v>416</v>
      </c>
      <c r="AO70">
        <v>740962.68360694626</v>
      </c>
      <c r="AP70">
        <v>6793057.4658767674</v>
      </c>
      <c r="AQ70">
        <v>1</v>
      </c>
    </row>
    <row r="71" spans="1:43" x14ac:dyDescent="0.25">
      <c r="A71" t="s">
        <v>332</v>
      </c>
      <c r="B71" t="s">
        <v>1325</v>
      </c>
      <c r="C71" t="s">
        <v>1326</v>
      </c>
      <c r="D71" t="s">
        <v>1095</v>
      </c>
      <c r="E71" t="s">
        <v>1327</v>
      </c>
      <c r="G71" t="s">
        <v>1327</v>
      </c>
      <c r="I71" t="s">
        <v>891</v>
      </c>
      <c r="L71" t="s">
        <v>876</v>
      </c>
      <c r="M71" t="s">
        <v>892</v>
      </c>
      <c r="P71" t="s">
        <v>53</v>
      </c>
      <c r="Q71" t="s">
        <v>17</v>
      </c>
      <c r="R71" t="s">
        <v>18</v>
      </c>
      <c r="S71" t="s">
        <v>878</v>
      </c>
      <c r="T71" t="s">
        <v>879</v>
      </c>
      <c r="U71" t="s">
        <v>1328</v>
      </c>
      <c r="V71" t="s">
        <v>894</v>
      </c>
      <c r="W71" t="s">
        <v>895</v>
      </c>
      <c r="AA71" t="s">
        <v>910</v>
      </c>
      <c r="AB71" t="s">
        <v>911</v>
      </c>
      <c r="AC71" t="s">
        <v>960</v>
      </c>
      <c r="AE71" t="s">
        <v>254</v>
      </c>
      <c r="AF71">
        <v>740950.97215659195</v>
      </c>
      <c r="AG71">
        <v>6792972.4492408987</v>
      </c>
      <c r="AH71" t="s">
        <v>775</v>
      </c>
      <c r="AI71" t="s">
        <v>638</v>
      </c>
      <c r="AJ71" t="s">
        <v>834</v>
      </c>
      <c r="AK71">
        <v>8</v>
      </c>
      <c r="AL71">
        <v>48.235810020540008</v>
      </c>
      <c r="AM71">
        <v>3.551549717624928</v>
      </c>
      <c r="AN71">
        <v>545</v>
      </c>
      <c r="AO71">
        <v>740950.97215659195</v>
      </c>
      <c r="AP71">
        <v>6792972.4492408987</v>
      </c>
      <c r="AQ71">
        <v>1</v>
      </c>
    </row>
    <row r="72" spans="1:43" x14ac:dyDescent="0.25">
      <c r="A72" t="s">
        <v>265</v>
      </c>
      <c r="B72" t="s">
        <v>1329</v>
      </c>
      <c r="C72" t="s">
        <v>1330</v>
      </c>
      <c r="D72" t="s">
        <v>1003</v>
      </c>
      <c r="E72" t="s">
        <v>1331</v>
      </c>
      <c r="I72" t="s">
        <v>1332</v>
      </c>
      <c r="L72" t="s">
        <v>876</v>
      </c>
      <c r="M72" t="s">
        <v>877</v>
      </c>
      <c r="P72" t="s">
        <v>193</v>
      </c>
      <c r="Q72" t="s">
        <v>17</v>
      </c>
      <c r="R72" t="s">
        <v>18</v>
      </c>
      <c r="S72" t="s">
        <v>878</v>
      </c>
      <c r="T72" t="s">
        <v>879</v>
      </c>
      <c r="U72" t="s">
        <v>1333</v>
      </c>
      <c r="V72" t="s">
        <v>881</v>
      </c>
      <c r="W72" t="s">
        <v>882</v>
      </c>
      <c r="AA72" t="s">
        <v>1043</v>
      </c>
      <c r="AB72" t="s">
        <v>1044</v>
      </c>
      <c r="AC72" t="s">
        <v>960</v>
      </c>
      <c r="AE72" t="s">
        <v>254</v>
      </c>
      <c r="AF72">
        <v>740816.40125462355</v>
      </c>
      <c r="AG72">
        <v>6793028.4633882511</v>
      </c>
      <c r="AH72" t="s">
        <v>775</v>
      </c>
      <c r="AI72" t="s">
        <v>638</v>
      </c>
      <c r="AJ72" t="s">
        <v>834</v>
      </c>
      <c r="AK72">
        <v>8</v>
      </c>
      <c r="AL72">
        <v>48.23632244979003</v>
      </c>
      <c r="AM72">
        <v>3.549742555307577</v>
      </c>
      <c r="AN72">
        <v>405</v>
      </c>
      <c r="AO72">
        <v>740816.40125462355</v>
      </c>
      <c r="AP72">
        <v>6793028.4633882511</v>
      </c>
      <c r="AQ7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0"/>
  <sheetViews>
    <sheetView workbookViewId="0">
      <selection activeCell="B2" sqref="B2"/>
    </sheetView>
  </sheetViews>
  <sheetFormatPr baseColWidth="10" defaultColWidth="9.140625" defaultRowHeight="15" x14ac:dyDescent="0.25"/>
  <cols>
    <col min="1" max="15" width="30.7109375" customWidth="1"/>
  </cols>
  <sheetData>
    <row r="1" spans="1:15" ht="23.25" x14ac:dyDescent="0.25">
      <c r="A1" s="1" t="str">
        <f>CONCATENATE("Autres occupants des sites et zones économiques - ",Métadonnées!B2)</f>
        <v>Autres occupants des sites et zones économiques - CC de la Vanne et du Pays d'Othe</v>
      </c>
    </row>
    <row r="2" spans="1:15" ht="15.75" x14ac:dyDescent="0.25">
      <c r="A2" s="2" t="s">
        <v>3</v>
      </c>
    </row>
    <row r="3" spans="1:15" x14ac:dyDescent="0.25">
      <c r="A3" s="3" t="str">
        <f>CONCATENATE("Année de référence : ",Métadonnées!B4," / Date d'édition : ",Métadonnées!B5)</f>
        <v>Année de référence : 2024 / Date d'édition : 09/07/2025</v>
      </c>
    </row>
    <row r="4" spans="1:15" x14ac:dyDescent="0.25">
      <c r="A4" s="3" t="str">
        <f>CONCATENATE("Traitements, relevés terrain, analyse : Agence Economique Régionale Bourgogne-Franche-Comté, ",Métadonnées!B3)</f>
        <v>Traitements, relevés terrain, analyse : Agence Economique Régionale Bourgogne-Franche-Comté, 2025</v>
      </c>
    </row>
    <row r="5" spans="1:15" x14ac:dyDescent="0.25">
      <c r="A5" s="3" t="str">
        <f>CONCATENATE("Sources : AER Bourgogne-Franche-Comté, ",Métadonnées!B2)</f>
        <v>Sources : AER Bourgogne-Franche-Comté, CC de la Vanne et du Pays d'Othe</v>
      </c>
    </row>
    <row r="6" spans="1:15" x14ac:dyDescent="0.25">
      <c r="A6" s="4" t="s">
        <v>2</v>
      </c>
    </row>
    <row r="8" spans="1:15" x14ac:dyDescent="0.25">
      <c r="A8" t="s">
        <v>4</v>
      </c>
      <c r="B8" t="s">
        <v>6</v>
      </c>
      <c r="C8" t="s">
        <v>7</v>
      </c>
      <c r="D8" t="s">
        <v>9</v>
      </c>
      <c r="E8" t="s">
        <v>8</v>
      </c>
      <c r="F8" t="s">
        <v>1357</v>
      </c>
      <c r="G8" t="s">
        <v>838</v>
      </c>
      <c r="H8" t="s">
        <v>835</v>
      </c>
      <c r="I8" t="s">
        <v>1358</v>
      </c>
      <c r="J8" t="s">
        <v>863</v>
      </c>
      <c r="K8" t="s">
        <v>653</v>
      </c>
      <c r="L8" t="s">
        <v>654</v>
      </c>
      <c r="M8" t="s">
        <v>861</v>
      </c>
      <c r="N8" t="s">
        <v>862</v>
      </c>
      <c r="O8" t="s">
        <v>5</v>
      </c>
    </row>
    <row r="9" spans="1:15" x14ac:dyDescent="0.25">
      <c r="A9" t="s">
        <v>17</v>
      </c>
      <c r="B9" t="s">
        <v>53</v>
      </c>
      <c r="C9" t="s">
        <v>429</v>
      </c>
      <c r="D9" t="s">
        <v>529</v>
      </c>
      <c r="E9" t="s">
        <v>26</v>
      </c>
      <c r="F9" t="s">
        <v>1359</v>
      </c>
      <c r="I9" t="s">
        <v>1360</v>
      </c>
      <c r="J9" t="s">
        <v>733</v>
      </c>
      <c r="K9" t="s">
        <v>775</v>
      </c>
      <c r="L9" t="s">
        <v>737</v>
      </c>
      <c r="M9">
        <v>741152.61623830418</v>
      </c>
      <c r="N9">
        <v>6793171.7733588908</v>
      </c>
      <c r="O9" t="s">
        <v>18</v>
      </c>
    </row>
    <row r="10" spans="1:15" x14ac:dyDescent="0.25">
      <c r="A10" t="s">
        <v>17</v>
      </c>
      <c r="B10" t="s">
        <v>53</v>
      </c>
      <c r="C10" t="s">
        <v>429</v>
      </c>
      <c r="D10" t="s">
        <v>537</v>
      </c>
      <c r="E10" t="s">
        <v>26</v>
      </c>
      <c r="F10" t="s">
        <v>1359</v>
      </c>
      <c r="I10" t="s">
        <v>1361</v>
      </c>
      <c r="J10" t="s">
        <v>733</v>
      </c>
      <c r="K10" t="s">
        <v>775</v>
      </c>
      <c r="L10" t="s">
        <v>737</v>
      </c>
      <c r="M10">
        <v>741130.50361211854</v>
      </c>
      <c r="N10">
        <v>6793165.6810573163</v>
      </c>
      <c r="O10" t="s">
        <v>18</v>
      </c>
    </row>
    <row r="11" spans="1:15" x14ac:dyDescent="0.25">
      <c r="A11" t="s">
        <v>17</v>
      </c>
      <c r="B11" t="s">
        <v>53</v>
      </c>
      <c r="C11" t="s">
        <v>429</v>
      </c>
      <c r="D11" t="s">
        <v>524</v>
      </c>
      <c r="E11" t="s">
        <v>26</v>
      </c>
      <c r="F11" t="s">
        <v>1359</v>
      </c>
      <c r="I11" t="s">
        <v>1362</v>
      </c>
      <c r="J11" t="s">
        <v>733</v>
      </c>
      <c r="K11" t="s">
        <v>775</v>
      </c>
      <c r="L11" t="s">
        <v>737</v>
      </c>
      <c r="M11">
        <v>741118.24895998905</v>
      </c>
      <c r="N11">
        <v>6793167.6604837216</v>
      </c>
      <c r="O11" t="s">
        <v>18</v>
      </c>
    </row>
    <row r="12" spans="1:15" x14ac:dyDescent="0.25">
      <c r="A12" t="s">
        <v>17</v>
      </c>
      <c r="B12" t="s">
        <v>53</v>
      </c>
      <c r="C12" t="s">
        <v>429</v>
      </c>
      <c r="D12" t="s">
        <v>436</v>
      </c>
      <c r="E12" t="s">
        <v>26</v>
      </c>
      <c r="F12" t="s">
        <v>1359</v>
      </c>
      <c r="I12" t="s">
        <v>1363</v>
      </c>
      <c r="J12" t="s">
        <v>733</v>
      </c>
      <c r="K12" t="s">
        <v>638</v>
      </c>
      <c r="L12" t="s">
        <v>834</v>
      </c>
      <c r="M12">
        <v>741241.33694196306</v>
      </c>
      <c r="N12">
        <v>6793245.1886102604</v>
      </c>
      <c r="O12" t="s">
        <v>18</v>
      </c>
    </row>
    <row r="13" spans="1:15" x14ac:dyDescent="0.25">
      <c r="A13" t="s">
        <v>17</v>
      </c>
      <c r="B13" t="s">
        <v>53</v>
      </c>
      <c r="C13" t="s">
        <v>429</v>
      </c>
      <c r="D13" t="s">
        <v>431</v>
      </c>
      <c r="E13" t="s">
        <v>26</v>
      </c>
      <c r="F13" t="s">
        <v>1359</v>
      </c>
      <c r="I13" t="s">
        <v>1364</v>
      </c>
      <c r="J13" t="s">
        <v>733</v>
      </c>
      <c r="K13" t="s">
        <v>638</v>
      </c>
      <c r="L13" t="s">
        <v>834</v>
      </c>
      <c r="M13">
        <v>741254.9931462825</v>
      </c>
      <c r="N13">
        <v>6793316.7451461283</v>
      </c>
      <c r="O13" t="s">
        <v>18</v>
      </c>
    </row>
    <row r="14" spans="1:15" x14ac:dyDescent="0.25">
      <c r="A14" t="s">
        <v>17</v>
      </c>
      <c r="B14" t="s">
        <v>53</v>
      </c>
      <c r="C14" t="s">
        <v>429</v>
      </c>
      <c r="D14" t="s">
        <v>494</v>
      </c>
      <c r="E14" t="s">
        <v>1365</v>
      </c>
      <c r="F14" t="s">
        <v>1366</v>
      </c>
      <c r="J14" t="s">
        <v>733</v>
      </c>
      <c r="K14" t="s">
        <v>638</v>
      </c>
      <c r="L14" t="s">
        <v>834</v>
      </c>
      <c r="M14">
        <v>741228.56764690927</v>
      </c>
      <c r="N14">
        <v>6793372.1229571244</v>
      </c>
      <c r="O14" t="s">
        <v>18</v>
      </c>
    </row>
    <row r="15" spans="1:15" x14ac:dyDescent="0.25">
      <c r="A15" t="s">
        <v>17</v>
      </c>
      <c r="B15" t="s">
        <v>53</v>
      </c>
      <c r="C15" t="s">
        <v>429</v>
      </c>
      <c r="D15" t="s">
        <v>438</v>
      </c>
      <c r="E15" t="s">
        <v>26</v>
      </c>
      <c r="F15" t="s">
        <v>1359</v>
      </c>
      <c r="I15" t="s">
        <v>1367</v>
      </c>
      <c r="J15" t="s">
        <v>733</v>
      </c>
      <c r="K15" t="s">
        <v>638</v>
      </c>
      <c r="L15" t="s">
        <v>834</v>
      </c>
      <c r="M15">
        <v>741205.78007024329</v>
      </c>
      <c r="N15">
        <v>6793246.0234384378</v>
      </c>
      <c r="O15" t="s">
        <v>18</v>
      </c>
    </row>
    <row r="16" spans="1:15" x14ac:dyDescent="0.25">
      <c r="A16" t="s">
        <v>17</v>
      </c>
      <c r="B16" t="s">
        <v>53</v>
      </c>
      <c r="C16" t="s">
        <v>429</v>
      </c>
      <c r="D16" t="s">
        <v>627</v>
      </c>
      <c r="E16" t="s">
        <v>26</v>
      </c>
      <c r="F16" t="s">
        <v>1359</v>
      </c>
      <c r="I16" t="s">
        <v>1368</v>
      </c>
      <c r="J16" t="s">
        <v>733</v>
      </c>
      <c r="K16" t="s">
        <v>638</v>
      </c>
      <c r="L16" t="s">
        <v>834</v>
      </c>
      <c r="M16">
        <v>741168.92875459953</v>
      </c>
      <c r="N16">
        <v>6793265.7774767391</v>
      </c>
      <c r="O16" t="s">
        <v>18</v>
      </c>
    </row>
    <row r="17" spans="1:15" x14ac:dyDescent="0.25">
      <c r="A17" t="s">
        <v>17</v>
      </c>
      <c r="B17" t="s">
        <v>53</v>
      </c>
      <c r="C17" t="s">
        <v>429</v>
      </c>
      <c r="D17" t="s">
        <v>486</v>
      </c>
      <c r="E17" t="s">
        <v>26</v>
      </c>
      <c r="F17" t="s">
        <v>1359</v>
      </c>
      <c r="I17" t="s">
        <v>1369</v>
      </c>
      <c r="J17" t="s">
        <v>733</v>
      </c>
      <c r="K17" t="s">
        <v>775</v>
      </c>
      <c r="L17" t="s">
        <v>737</v>
      </c>
      <c r="M17">
        <v>740971.49605387414</v>
      </c>
      <c r="N17">
        <v>6793559.7455872651</v>
      </c>
      <c r="O17" t="s">
        <v>18</v>
      </c>
    </row>
    <row r="18" spans="1:15" x14ac:dyDescent="0.25">
      <c r="A18" t="s">
        <v>17</v>
      </c>
      <c r="B18" t="s">
        <v>53</v>
      </c>
      <c r="C18" t="s">
        <v>429</v>
      </c>
      <c r="D18" t="s">
        <v>494</v>
      </c>
      <c r="E18" t="s">
        <v>1370</v>
      </c>
      <c r="F18" t="s">
        <v>1371</v>
      </c>
      <c r="J18" t="s">
        <v>733</v>
      </c>
      <c r="K18" t="s">
        <v>638</v>
      </c>
      <c r="L18" t="s">
        <v>834</v>
      </c>
      <c r="M18">
        <v>741160.55141322757</v>
      </c>
      <c r="N18">
        <v>6793382.3825630238</v>
      </c>
      <c r="O18" t="s">
        <v>18</v>
      </c>
    </row>
    <row r="19" spans="1:15" x14ac:dyDescent="0.25">
      <c r="A19" t="s">
        <v>17</v>
      </c>
      <c r="B19" t="s">
        <v>53</v>
      </c>
      <c r="C19" t="s">
        <v>407</v>
      </c>
      <c r="D19" t="s">
        <v>409</v>
      </c>
      <c r="E19" t="s">
        <v>1372</v>
      </c>
      <c r="F19" t="s">
        <v>1373</v>
      </c>
      <c r="G19" t="s">
        <v>411</v>
      </c>
      <c r="H19" t="s">
        <v>1374</v>
      </c>
      <c r="J19" t="s">
        <v>733</v>
      </c>
      <c r="K19" t="s">
        <v>736</v>
      </c>
      <c r="L19" t="s">
        <v>737</v>
      </c>
      <c r="M19">
        <v>740993.72922956594</v>
      </c>
      <c r="N19">
        <v>6793616.0800333237</v>
      </c>
      <c r="O19" t="s">
        <v>18</v>
      </c>
    </row>
    <row r="20" spans="1:15" x14ac:dyDescent="0.25">
      <c r="A20" t="s">
        <v>17</v>
      </c>
      <c r="B20" t="s">
        <v>53</v>
      </c>
      <c r="C20" t="s">
        <v>429</v>
      </c>
      <c r="D20" t="s">
        <v>555</v>
      </c>
      <c r="E20" t="s">
        <v>1139</v>
      </c>
      <c r="F20" t="s">
        <v>1375</v>
      </c>
      <c r="G20" t="s">
        <v>1139</v>
      </c>
      <c r="H20" t="s">
        <v>1136</v>
      </c>
      <c r="J20" t="s">
        <v>733</v>
      </c>
      <c r="K20" t="s">
        <v>638</v>
      </c>
      <c r="L20" t="s">
        <v>834</v>
      </c>
      <c r="M20">
        <v>741060.27069295058</v>
      </c>
      <c r="N20">
        <v>6793303.8613135843</v>
      </c>
      <c r="O20" t="s">
        <v>18</v>
      </c>
    </row>
    <row r="21" spans="1:15" x14ac:dyDescent="0.25">
      <c r="A21" t="s">
        <v>17</v>
      </c>
      <c r="B21" t="s">
        <v>53</v>
      </c>
      <c r="C21" t="s">
        <v>429</v>
      </c>
      <c r="D21" t="s">
        <v>574</v>
      </c>
      <c r="E21" t="s">
        <v>481</v>
      </c>
      <c r="F21" t="s">
        <v>1375</v>
      </c>
      <c r="G21" t="s">
        <v>481</v>
      </c>
      <c r="H21" t="s">
        <v>1110</v>
      </c>
      <c r="J21" t="s">
        <v>733</v>
      </c>
      <c r="K21" t="s">
        <v>736</v>
      </c>
      <c r="L21" t="s">
        <v>737</v>
      </c>
      <c r="M21">
        <v>740937.92921946594</v>
      </c>
      <c r="N21">
        <v>6793420.0165932886</v>
      </c>
      <c r="O21" t="s">
        <v>18</v>
      </c>
    </row>
    <row r="22" spans="1:15" x14ac:dyDescent="0.25">
      <c r="A22" t="s">
        <v>17</v>
      </c>
      <c r="B22" t="s">
        <v>193</v>
      </c>
      <c r="C22" t="s">
        <v>189</v>
      </c>
      <c r="D22" t="s">
        <v>199</v>
      </c>
      <c r="E22" t="s">
        <v>26</v>
      </c>
      <c r="F22" t="s">
        <v>1359</v>
      </c>
      <c r="J22" t="s">
        <v>733</v>
      </c>
      <c r="K22" t="s">
        <v>775</v>
      </c>
      <c r="L22" t="s">
        <v>737</v>
      </c>
      <c r="M22">
        <v>740726.64602019161</v>
      </c>
      <c r="N22">
        <v>6793263.7351787137</v>
      </c>
      <c r="O22" t="s">
        <v>18</v>
      </c>
    </row>
    <row r="23" spans="1:15" x14ac:dyDescent="0.25">
      <c r="A23" t="s">
        <v>17</v>
      </c>
      <c r="B23" t="s">
        <v>53</v>
      </c>
      <c r="C23" t="s">
        <v>429</v>
      </c>
      <c r="D23" t="s">
        <v>619</v>
      </c>
      <c r="E23" t="s">
        <v>26</v>
      </c>
      <c r="F23" t="s">
        <v>1359</v>
      </c>
      <c r="I23" t="s">
        <v>1080</v>
      </c>
      <c r="J23" t="s">
        <v>733</v>
      </c>
      <c r="K23" t="s">
        <v>775</v>
      </c>
      <c r="L23" t="s">
        <v>737</v>
      </c>
      <c r="M23">
        <v>740812.49292824289</v>
      </c>
      <c r="N23">
        <v>6793108.9534340203</v>
      </c>
      <c r="O23" t="s">
        <v>18</v>
      </c>
    </row>
    <row r="24" spans="1:15" x14ac:dyDescent="0.25">
      <c r="A24" t="s">
        <v>17</v>
      </c>
      <c r="B24" t="s">
        <v>193</v>
      </c>
      <c r="C24" t="s">
        <v>189</v>
      </c>
      <c r="D24" t="s">
        <v>247</v>
      </c>
      <c r="E24" t="s">
        <v>26</v>
      </c>
      <c r="F24" t="s">
        <v>1359</v>
      </c>
      <c r="I24" t="s">
        <v>1376</v>
      </c>
      <c r="J24" t="s">
        <v>733</v>
      </c>
      <c r="K24" t="s">
        <v>775</v>
      </c>
      <c r="L24" t="s">
        <v>737</v>
      </c>
      <c r="M24">
        <v>740286.40234126791</v>
      </c>
      <c r="N24">
        <v>6792899.693655665</v>
      </c>
      <c r="O24" t="s">
        <v>18</v>
      </c>
    </row>
    <row r="25" spans="1:15" x14ac:dyDescent="0.25">
      <c r="A25" t="s">
        <v>17</v>
      </c>
      <c r="B25" t="s">
        <v>193</v>
      </c>
      <c r="C25" t="s">
        <v>254</v>
      </c>
      <c r="D25" t="s">
        <v>275</v>
      </c>
      <c r="E25" t="s">
        <v>1377</v>
      </c>
      <c r="F25" t="s">
        <v>1371</v>
      </c>
      <c r="J25" t="s">
        <v>733</v>
      </c>
      <c r="K25" t="s">
        <v>638</v>
      </c>
      <c r="L25" t="s">
        <v>834</v>
      </c>
      <c r="M25">
        <v>740555.67544666748</v>
      </c>
      <c r="N25">
        <v>6793033.371872603</v>
      </c>
      <c r="O25" t="s">
        <v>18</v>
      </c>
    </row>
    <row r="26" spans="1:15" x14ac:dyDescent="0.25">
      <c r="A26" t="s">
        <v>17</v>
      </c>
      <c r="B26" t="s">
        <v>193</v>
      </c>
      <c r="C26" t="s">
        <v>254</v>
      </c>
      <c r="D26" t="s">
        <v>275</v>
      </c>
      <c r="E26" t="s">
        <v>1378</v>
      </c>
      <c r="F26" t="s">
        <v>1371</v>
      </c>
      <c r="J26" t="s">
        <v>733</v>
      </c>
      <c r="K26" t="s">
        <v>733</v>
      </c>
      <c r="L26" t="s">
        <v>737</v>
      </c>
      <c r="M26">
        <v>740557.10674156738</v>
      </c>
      <c r="N26">
        <v>6793012.7221377483</v>
      </c>
      <c r="O26" t="s">
        <v>18</v>
      </c>
    </row>
    <row r="27" spans="1:15" x14ac:dyDescent="0.25">
      <c r="A27" t="s">
        <v>17</v>
      </c>
      <c r="B27" t="s">
        <v>193</v>
      </c>
      <c r="C27" t="s">
        <v>254</v>
      </c>
      <c r="D27" t="s">
        <v>297</v>
      </c>
      <c r="E27" t="s">
        <v>26</v>
      </c>
      <c r="F27" t="s">
        <v>1359</v>
      </c>
      <c r="I27" t="s">
        <v>1379</v>
      </c>
      <c r="J27" t="s">
        <v>733</v>
      </c>
      <c r="K27" t="s">
        <v>775</v>
      </c>
      <c r="L27" t="s">
        <v>737</v>
      </c>
      <c r="M27">
        <v>740575.96095132746</v>
      </c>
      <c r="N27">
        <v>6793027.1664374257</v>
      </c>
      <c r="O27" t="s">
        <v>18</v>
      </c>
    </row>
    <row r="28" spans="1:15" x14ac:dyDescent="0.25">
      <c r="A28" t="s">
        <v>17</v>
      </c>
      <c r="B28" t="s">
        <v>193</v>
      </c>
      <c r="C28" t="s">
        <v>254</v>
      </c>
      <c r="D28" t="s">
        <v>273</v>
      </c>
      <c r="E28" t="s">
        <v>26</v>
      </c>
      <c r="F28" t="s">
        <v>1359</v>
      </c>
      <c r="I28" t="s">
        <v>1380</v>
      </c>
      <c r="J28" t="s">
        <v>733</v>
      </c>
      <c r="K28" t="s">
        <v>775</v>
      </c>
      <c r="L28" t="s">
        <v>737</v>
      </c>
      <c r="M28">
        <v>740617.89289613196</v>
      </c>
      <c r="N28">
        <v>6793024.7229340337</v>
      </c>
      <c r="O28" t="s">
        <v>18</v>
      </c>
    </row>
    <row r="29" spans="1:15" x14ac:dyDescent="0.25">
      <c r="A29" t="s">
        <v>17</v>
      </c>
      <c r="B29" t="s">
        <v>193</v>
      </c>
      <c r="C29" t="s">
        <v>254</v>
      </c>
      <c r="D29" t="s">
        <v>273</v>
      </c>
      <c r="E29" t="s">
        <v>26</v>
      </c>
      <c r="F29" t="s">
        <v>1359</v>
      </c>
      <c r="I29" t="s">
        <v>1381</v>
      </c>
      <c r="J29" t="s">
        <v>733</v>
      </c>
      <c r="K29" t="s">
        <v>775</v>
      </c>
      <c r="L29" t="s">
        <v>737</v>
      </c>
      <c r="M29">
        <v>740617.89289613196</v>
      </c>
      <c r="N29">
        <v>6793024.7229340337</v>
      </c>
      <c r="O29" t="s">
        <v>18</v>
      </c>
    </row>
    <row r="30" spans="1:15" x14ac:dyDescent="0.25">
      <c r="D30" t="s">
        <v>269</v>
      </c>
      <c r="E30" t="s">
        <v>1377</v>
      </c>
      <c r="F30" t="s">
        <v>1371</v>
      </c>
      <c r="J30" t="s">
        <v>733</v>
      </c>
      <c r="K30" t="s">
        <v>638</v>
      </c>
      <c r="L30" t="s">
        <v>834</v>
      </c>
      <c r="M30">
        <v>740614.52460515278</v>
      </c>
      <c r="N30">
        <v>6792994.1439763457</v>
      </c>
    </row>
    <row r="31" spans="1:15" x14ac:dyDescent="0.25">
      <c r="D31" t="s">
        <v>304</v>
      </c>
      <c r="E31" t="s">
        <v>1377</v>
      </c>
      <c r="F31" t="s">
        <v>1371</v>
      </c>
      <c r="J31" t="s">
        <v>733</v>
      </c>
      <c r="K31" t="s">
        <v>638</v>
      </c>
      <c r="L31" t="s">
        <v>834</v>
      </c>
      <c r="M31">
        <v>740574.26908610412</v>
      </c>
      <c r="N31">
        <v>6792993.4297711989</v>
      </c>
    </row>
    <row r="32" spans="1:15" x14ac:dyDescent="0.25">
      <c r="A32" t="s">
        <v>17</v>
      </c>
      <c r="B32" t="s">
        <v>193</v>
      </c>
      <c r="C32" t="s">
        <v>254</v>
      </c>
      <c r="D32" t="s">
        <v>267</v>
      </c>
      <c r="E32" t="s">
        <v>1382</v>
      </c>
      <c r="F32" t="s">
        <v>1371</v>
      </c>
      <c r="J32" t="s">
        <v>733</v>
      </c>
      <c r="K32" t="s">
        <v>775</v>
      </c>
      <c r="L32" t="s">
        <v>737</v>
      </c>
      <c r="M32">
        <v>740668.60467259842</v>
      </c>
      <c r="N32">
        <v>6793018.3399549751</v>
      </c>
      <c r="O32" t="s">
        <v>18</v>
      </c>
    </row>
    <row r="33" spans="1:15" x14ac:dyDescent="0.25">
      <c r="A33" t="s">
        <v>17</v>
      </c>
      <c r="B33" t="s">
        <v>193</v>
      </c>
      <c r="C33" t="s">
        <v>254</v>
      </c>
      <c r="D33" t="s">
        <v>278</v>
      </c>
      <c r="E33" t="s">
        <v>1383</v>
      </c>
      <c r="F33" t="s">
        <v>1366</v>
      </c>
      <c r="G33" t="s">
        <v>1383</v>
      </c>
      <c r="H33" t="s">
        <v>1384</v>
      </c>
      <c r="J33" t="s">
        <v>733</v>
      </c>
      <c r="K33" t="s">
        <v>775</v>
      </c>
      <c r="L33" t="s">
        <v>737</v>
      </c>
      <c r="M33">
        <v>740695.04236108984</v>
      </c>
      <c r="N33">
        <v>6793004.7688953634</v>
      </c>
      <c r="O33" t="s">
        <v>18</v>
      </c>
    </row>
    <row r="34" spans="1:15" x14ac:dyDescent="0.25">
      <c r="A34" t="s">
        <v>17</v>
      </c>
      <c r="B34" t="s">
        <v>193</v>
      </c>
      <c r="C34" t="s">
        <v>254</v>
      </c>
      <c r="D34" t="s">
        <v>278</v>
      </c>
      <c r="E34" t="s">
        <v>1385</v>
      </c>
      <c r="F34" t="s">
        <v>1371</v>
      </c>
      <c r="G34" t="s">
        <v>1385</v>
      </c>
      <c r="H34" t="s">
        <v>1386</v>
      </c>
      <c r="J34" t="s">
        <v>733</v>
      </c>
      <c r="K34" t="s">
        <v>775</v>
      </c>
      <c r="L34" t="s">
        <v>737</v>
      </c>
      <c r="M34">
        <v>740695.04236108984</v>
      </c>
      <c r="N34">
        <v>6793004.7688953634</v>
      </c>
      <c r="O34" t="s">
        <v>18</v>
      </c>
    </row>
    <row r="35" spans="1:15" x14ac:dyDescent="0.25">
      <c r="A35" t="s">
        <v>17</v>
      </c>
      <c r="B35" t="s">
        <v>193</v>
      </c>
      <c r="C35" t="s">
        <v>254</v>
      </c>
      <c r="D35" t="s">
        <v>263</v>
      </c>
      <c r="E35" t="s">
        <v>26</v>
      </c>
      <c r="F35" t="s">
        <v>1359</v>
      </c>
      <c r="I35" t="s">
        <v>1387</v>
      </c>
      <c r="J35" t="s">
        <v>733</v>
      </c>
      <c r="K35" t="s">
        <v>775</v>
      </c>
      <c r="L35" t="s">
        <v>737</v>
      </c>
      <c r="M35">
        <v>740779.90761887294</v>
      </c>
      <c r="N35">
        <v>6793034.9165698523</v>
      </c>
      <c r="O35" t="s">
        <v>18</v>
      </c>
    </row>
    <row r="36" spans="1:15" x14ac:dyDescent="0.25">
      <c r="D36" t="s">
        <v>265</v>
      </c>
      <c r="E36" t="s">
        <v>26</v>
      </c>
      <c r="F36" t="s">
        <v>1359</v>
      </c>
      <c r="I36" t="s">
        <v>1388</v>
      </c>
      <c r="J36" t="s">
        <v>733</v>
      </c>
      <c r="K36" t="s">
        <v>775</v>
      </c>
      <c r="L36" t="s">
        <v>737</v>
      </c>
      <c r="M36">
        <v>740816.40125461575</v>
      </c>
      <c r="N36">
        <v>6793028.4633893808</v>
      </c>
    </row>
    <row r="37" spans="1:15" x14ac:dyDescent="0.25">
      <c r="A37" t="s">
        <v>17</v>
      </c>
      <c r="B37" t="s">
        <v>193</v>
      </c>
      <c r="C37" t="s">
        <v>254</v>
      </c>
      <c r="D37" t="s">
        <v>265</v>
      </c>
      <c r="E37" t="s">
        <v>26</v>
      </c>
      <c r="F37" t="s">
        <v>1359</v>
      </c>
      <c r="I37" t="s">
        <v>1389</v>
      </c>
      <c r="J37" t="s">
        <v>733</v>
      </c>
      <c r="K37" t="s">
        <v>775</v>
      </c>
      <c r="L37" t="s">
        <v>737</v>
      </c>
      <c r="M37">
        <v>740816.40125461575</v>
      </c>
      <c r="N37">
        <v>6793028.4633893808</v>
      </c>
      <c r="O37" t="s">
        <v>18</v>
      </c>
    </row>
    <row r="38" spans="1:15" x14ac:dyDescent="0.25">
      <c r="A38" t="s">
        <v>17</v>
      </c>
      <c r="B38" t="s">
        <v>193</v>
      </c>
      <c r="C38" t="s">
        <v>254</v>
      </c>
      <c r="D38" t="s">
        <v>309</v>
      </c>
      <c r="E38" t="s">
        <v>26</v>
      </c>
      <c r="F38" t="s">
        <v>1359</v>
      </c>
      <c r="I38" t="s">
        <v>1390</v>
      </c>
      <c r="J38" t="s">
        <v>733</v>
      </c>
      <c r="K38" t="s">
        <v>775</v>
      </c>
      <c r="L38" t="s">
        <v>737</v>
      </c>
      <c r="M38">
        <v>740879.12809745979</v>
      </c>
      <c r="N38">
        <v>6793055.658736391</v>
      </c>
      <c r="O38" t="s">
        <v>18</v>
      </c>
    </row>
    <row r="39" spans="1:15" x14ac:dyDescent="0.25">
      <c r="A39" t="s">
        <v>17</v>
      </c>
      <c r="B39" t="s">
        <v>53</v>
      </c>
      <c r="C39" t="s">
        <v>254</v>
      </c>
      <c r="D39" t="s">
        <v>351</v>
      </c>
      <c r="E39" t="s">
        <v>26</v>
      </c>
      <c r="F39" t="s">
        <v>1359</v>
      </c>
      <c r="I39" t="s">
        <v>1391</v>
      </c>
      <c r="J39" t="s">
        <v>733</v>
      </c>
      <c r="K39" t="s">
        <v>775</v>
      </c>
      <c r="L39" t="s">
        <v>737</v>
      </c>
      <c r="M39">
        <v>740941.91277805972</v>
      </c>
      <c r="N39">
        <v>6793059.0384160597</v>
      </c>
      <c r="O39" t="s">
        <v>18</v>
      </c>
    </row>
    <row r="40" spans="1:15" x14ac:dyDescent="0.25">
      <c r="A40" t="s">
        <v>17</v>
      </c>
      <c r="B40" t="s">
        <v>53</v>
      </c>
      <c r="C40" t="s">
        <v>254</v>
      </c>
      <c r="D40" t="s">
        <v>256</v>
      </c>
      <c r="E40" t="s">
        <v>1392</v>
      </c>
      <c r="F40" t="s">
        <v>1375</v>
      </c>
      <c r="G40" t="s">
        <v>1392</v>
      </c>
      <c r="H40" t="s">
        <v>1229</v>
      </c>
      <c r="J40" t="s">
        <v>733</v>
      </c>
      <c r="K40" t="s">
        <v>775</v>
      </c>
      <c r="L40" t="s">
        <v>737</v>
      </c>
      <c r="M40">
        <v>740979.59877266549</v>
      </c>
      <c r="N40">
        <v>6793003.4563182667</v>
      </c>
      <c r="O40" t="s">
        <v>18</v>
      </c>
    </row>
    <row r="41" spans="1:15" x14ac:dyDescent="0.25">
      <c r="A41" t="s">
        <v>17</v>
      </c>
      <c r="B41" t="s">
        <v>369</v>
      </c>
      <c r="C41" t="s">
        <v>370</v>
      </c>
      <c r="D41" t="s">
        <v>383</v>
      </c>
      <c r="E41" t="s">
        <v>1393</v>
      </c>
      <c r="F41" t="s">
        <v>1371</v>
      </c>
      <c r="J41" t="s">
        <v>733</v>
      </c>
      <c r="K41" t="s">
        <v>736</v>
      </c>
      <c r="L41" t="s">
        <v>737</v>
      </c>
      <c r="M41">
        <v>738705.86890435335</v>
      </c>
      <c r="N41">
        <v>6786592.10007957</v>
      </c>
      <c r="O41" t="s">
        <v>18</v>
      </c>
    </row>
    <row r="42" spans="1:15" x14ac:dyDescent="0.25">
      <c r="A42" t="s">
        <v>17</v>
      </c>
      <c r="B42" t="s">
        <v>78</v>
      </c>
      <c r="C42" t="s">
        <v>117</v>
      </c>
      <c r="D42" t="s">
        <v>131</v>
      </c>
      <c r="E42" t="s">
        <v>1266</v>
      </c>
      <c r="F42" t="s">
        <v>1375</v>
      </c>
      <c r="G42" t="s">
        <v>1266</v>
      </c>
      <c r="H42" t="s">
        <v>1264</v>
      </c>
      <c r="J42" t="s">
        <v>733</v>
      </c>
      <c r="K42" t="s">
        <v>736</v>
      </c>
      <c r="L42" t="s">
        <v>737</v>
      </c>
      <c r="M42">
        <v>735594.6422112236</v>
      </c>
      <c r="N42">
        <v>6781778.9274002323</v>
      </c>
      <c r="O42" t="s">
        <v>18</v>
      </c>
    </row>
    <row r="43" spans="1:15" x14ac:dyDescent="0.25">
      <c r="A43" t="s">
        <v>17</v>
      </c>
      <c r="B43" t="s">
        <v>78</v>
      </c>
      <c r="C43" t="s">
        <v>79</v>
      </c>
      <c r="D43" t="s">
        <v>86</v>
      </c>
      <c r="E43" t="s">
        <v>1193</v>
      </c>
      <c r="F43" t="s">
        <v>1375</v>
      </c>
      <c r="G43" t="s">
        <v>1193</v>
      </c>
      <c r="H43" t="s">
        <v>1191</v>
      </c>
      <c r="J43" t="s">
        <v>733</v>
      </c>
      <c r="K43" t="s">
        <v>638</v>
      </c>
      <c r="L43" t="s">
        <v>834</v>
      </c>
      <c r="M43">
        <v>735506.89189643832</v>
      </c>
      <c r="N43">
        <v>6781975.5761354277</v>
      </c>
      <c r="O43" t="s">
        <v>18</v>
      </c>
    </row>
    <row r="44" spans="1:15" x14ac:dyDescent="0.25">
      <c r="A44" t="s">
        <v>17</v>
      </c>
      <c r="B44" t="s">
        <v>78</v>
      </c>
      <c r="C44" t="s">
        <v>139</v>
      </c>
      <c r="D44" t="s">
        <v>162</v>
      </c>
      <c r="E44" t="s">
        <v>26</v>
      </c>
      <c r="F44" t="s">
        <v>1359</v>
      </c>
      <c r="I44" t="s">
        <v>1394</v>
      </c>
      <c r="J44" t="s">
        <v>733</v>
      </c>
      <c r="K44" t="s">
        <v>736</v>
      </c>
      <c r="L44" t="s">
        <v>737</v>
      </c>
      <c r="M44">
        <v>736508.54332604667</v>
      </c>
      <c r="N44">
        <v>6781032.3157640463</v>
      </c>
      <c r="O44" t="s">
        <v>18</v>
      </c>
    </row>
    <row r="45" spans="1:15" x14ac:dyDescent="0.25">
      <c r="A45" t="s">
        <v>17</v>
      </c>
      <c r="B45" t="s">
        <v>19</v>
      </c>
      <c r="C45" t="s">
        <v>20</v>
      </c>
      <c r="D45" t="s">
        <v>22</v>
      </c>
      <c r="E45" t="s">
        <v>26</v>
      </c>
      <c r="F45" t="s">
        <v>1359</v>
      </c>
      <c r="I45" t="s">
        <v>740</v>
      </c>
      <c r="J45" t="s">
        <v>733</v>
      </c>
      <c r="K45" t="s">
        <v>736</v>
      </c>
      <c r="L45" t="s">
        <v>737</v>
      </c>
      <c r="M45">
        <v>744235.80710386753</v>
      </c>
      <c r="N45">
        <v>6777293.5103228763</v>
      </c>
      <c r="O45" t="s">
        <v>18</v>
      </c>
    </row>
    <row r="46" spans="1:15" x14ac:dyDescent="0.25">
      <c r="A46" t="s">
        <v>17</v>
      </c>
      <c r="B46" t="s">
        <v>19</v>
      </c>
      <c r="C46" t="s">
        <v>20</v>
      </c>
      <c r="D46" t="s">
        <v>28</v>
      </c>
      <c r="E46" t="s">
        <v>26</v>
      </c>
      <c r="F46" t="s">
        <v>1359</v>
      </c>
      <c r="I46" t="s">
        <v>1395</v>
      </c>
      <c r="J46" t="s">
        <v>733</v>
      </c>
      <c r="K46" t="s">
        <v>736</v>
      </c>
      <c r="L46" t="s">
        <v>737</v>
      </c>
      <c r="M46">
        <v>744269.15748713864</v>
      </c>
      <c r="N46">
        <v>6777322.4374852516</v>
      </c>
      <c r="O46" t="s">
        <v>18</v>
      </c>
    </row>
    <row r="47" spans="1:15" x14ac:dyDescent="0.25">
      <c r="A47" t="s">
        <v>17</v>
      </c>
      <c r="B47" t="s">
        <v>78</v>
      </c>
      <c r="C47" t="s">
        <v>117</v>
      </c>
      <c r="D47" t="s">
        <v>81</v>
      </c>
      <c r="E47" t="s">
        <v>1266</v>
      </c>
      <c r="F47" t="s">
        <v>1375</v>
      </c>
      <c r="G47" t="s">
        <v>1266</v>
      </c>
      <c r="H47" t="s">
        <v>1264</v>
      </c>
      <c r="J47" t="s">
        <v>733</v>
      </c>
      <c r="K47" t="s">
        <v>736</v>
      </c>
      <c r="L47" t="s">
        <v>737</v>
      </c>
      <c r="M47">
        <v>735574.39781678619</v>
      </c>
      <c r="N47">
        <v>6781902.9082353916</v>
      </c>
      <c r="O47" t="s">
        <v>18</v>
      </c>
    </row>
    <row r="48" spans="1:15" x14ac:dyDescent="0.25">
      <c r="A48" t="s">
        <v>17</v>
      </c>
      <c r="B48" t="s">
        <v>78</v>
      </c>
      <c r="C48" t="s">
        <v>117</v>
      </c>
      <c r="D48" t="s">
        <v>121</v>
      </c>
      <c r="E48" t="s">
        <v>1266</v>
      </c>
      <c r="F48" t="s">
        <v>1375</v>
      </c>
      <c r="G48" t="s">
        <v>1266</v>
      </c>
      <c r="H48" t="s">
        <v>1264</v>
      </c>
      <c r="J48" t="s">
        <v>733</v>
      </c>
      <c r="K48" t="s">
        <v>736</v>
      </c>
      <c r="L48" t="s">
        <v>737</v>
      </c>
      <c r="M48">
        <v>735709.56792117131</v>
      </c>
      <c r="N48">
        <v>6781684.0549903456</v>
      </c>
      <c r="O48" t="s">
        <v>18</v>
      </c>
    </row>
    <row r="49" spans="1:15" x14ac:dyDescent="0.25">
      <c r="A49" t="s">
        <v>17</v>
      </c>
      <c r="B49" t="s">
        <v>78</v>
      </c>
      <c r="C49" t="s">
        <v>79</v>
      </c>
      <c r="D49" t="s">
        <v>85</v>
      </c>
      <c r="E49" t="s">
        <v>1193</v>
      </c>
      <c r="F49" t="s">
        <v>1375</v>
      </c>
      <c r="G49" t="s">
        <v>1193</v>
      </c>
      <c r="H49" t="s">
        <v>1191</v>
      </c>
      <c r="J49" t="s">
        <v>733</v>
      </c>
      <c r="K49" t="s">
        <v>638</v>
      </c>
      <c r="L49" t="s">
        <v>834</v>
      </c>
      <c r="M49">
        <v>735533.81664615707</v>
      </c>
      <c r="N49">
        <v>6781924.9057779517</v>
      </c>
      <c r="O49" t="s">
        <v>18</v>
      </c>
    </row>
    <row r="50" spans="1:15" x14ac:dyDescent="0.25">
      <c r="A50" t="s">
        <v>17</v>
      </c>
      <c r="B50" t="s">
        <v>78</v>
      </c>
      <c r="C50" t="s">
        <v>79</v>
      </c>
      <c r="D50" t="s">
        <v>81</v>
      </c>
      <c r="E50" t="s">
        <v>1169</v>
      </c>
      <c r="F50" t="s">
        <v>1375</v>
      </c>
      <c r="G50" t="s">
        <v>1169</v>
      </c>
      <c r="H50" t="s">
        <v>1166</v>
      </c>
      <c r="J50" t="s">
        <v>736</v>
      </c>
      <c r="K50" t="s">
        <v>736</v>
      </c>
      <c r="L50" t="s">
        <v>737</v>
      </c>
      <c r="M50">
        <v>735574.39781678619</v>
      </c>
      <c r="N50">
        <v>6781902.9082353916</v>
      </c>
      <c r="O50" t="s">
        <v>18</v>
      </c>
    </row>
    <row r="51" spans="1:15" x14ac:dyDescent="0.25">
      <c r="A51" t="s">
        <v>17</v>
      </c>
      <c r="B51" t="s">
        <v>78</v>
      </c>
      <c r="C51" t="s">
        <v>79</v>
      </c>
      <c r="D51" t="s">
        <v>81</v>
      </c>
      <c r="E51" t="s">
        <v>1276</v>
      </c>
      <c r="F51" t="s">
        <v>1375</v>
      </c>
      <c r="G51" t="s">
        <v>1276</v>
      </c>
      <c r="H51" t="s">
        <v>1274</v>
      </c>
      <c r="J51" t="s">
        <v>736</v>
      </c>
      <c r="K51" t="s">
        <v>736</v>
      </c>
      <c r="L51" t="s">
        <v>737</v>
      </c>
      <c r="M51">
        <v>735574.39781678619</v>
      </c>
      <c r="N51">
        <v>6781902.9082353916</v>
      </c>
      <c r="O51" t="s">
        <v>18</v>
      </c>
    </row>
    <row r="52" spans="1:15" x14ac:dyDescent="0.25">
      <c r="A52" t="s">
        <v>17</v>
      </c>
      <c r="B52" t="s">
        <v>78</v>
      </c>
      <c r="C52" t="s">
        <v>79</v>
      </c>
      <c r="D52" t="s">
        <v>81</v>
      </c>
      <c r="E52" t="s">
        <v>1177</v>
      </c>
      <c r="F52" t="s">
        <v>1375</v>
      </c>
      <c r="G52" t="s">
        <v>1177</v>
      </c>
      <c r="H52" t="s">
        <v>1174</v>
      </c>
      <c r="J52" t="s">
        <v>736</v>
      </c>
      <c r="K52" t="s">
        <v>736</v>
      </c>
      <c r="L52" t="s">
        <v>737</v>
      </c>
      <c r="M52">
        <v>735574.39781678619</v>
      </c>
      <c r="N52">
        <v>6781902.9082353916</v>
      </c>
      <c r="O52" t="s">
        <v>18</v>
      </c>
    </row>
    <row r="53" spans="1:15" x14ac:dyDescent="0.25">
      <c r="A53" t="s">
        <v>17</v>
      </c>
      <c r="B53" t="s">
        <v>78</v>
      </c>
      <c r="C53" t="s">
        <v>79</v>
      </c>
      <c r="D53" t="s">
        <v>121</v>
      </c>
      <c r="E53" t="s">
        <v>1169</v>
      </c>
      <c r="F53" t="s">
        <v>1375</v>
      </c>
      <c r="G53" t="s">
        <v>1169</v>
      </c>
      <c r="H53" t="s">
        <v>1166</v>
      </c>
      <c r="J53" t="s">
        <v>736</v>
      </c>
      <c r="K53" t="s">
        <v>736</v>
      </c>
      <c r="L53" t="s">
        <v>737</v>
      </c>
      <c r="M53">
        <v>735709.56792117131</v>
      </c>
      <c r="N53">
        <v>6781684.0549903456</v>
      </c>
      <c r="O53" t="s">
        <v>18</v>
      </c>
    </row>
    <row r="54" spans="1:15" x14ac:dyDescent="0.25">
      <c r="A54" t="s">
        <v>17</v>
      </c>
      <c r="B54" t="s">
        <v>78</v>
      </c>
      <c r="C54" t="s">
        <v>79</v>
      </c>
      <c r="D54" t="s">
        <v>121</v>
      </c>
      <c r="E54" t="s">
        <v>1276</v>
      </c>
      <c r="F54" t="s">
        <v>1375</v>
      </c>
      <c r="G54" t="s">
        <v>1276</v>
      </c>
      <c r="H54" t="s">
        <v>1274</v>
      </c>
      <c r="J54" t="s">
        <v>736</v>
      </c>
      <c r="K54" t="s">
        <v>736</v>
      </c>
      <c r="L54" t="s">
        <v>737</v>
      </c>
      <c r="M54">
        <v>735709.56792117131</v>
      </c>
      <c r="N54">
        <v>6781684.0549903456</v>
      </c>
      <c r="O54" t="s">
        <v>18</v>
      </c>
    </row>
    <row r="55" spans="1:15" x14ac:dyDescent="0.25">
      <c r="A55" t="s">
        <v>17</v>
      </c>
      <c r="B55" t="s">
        <v>78</v>
      </c>
      <c r="C55" t="s">
        <v>79</v>
      </c>
      <c r="D55" t="s">
        <v>121</v>
      </c>
      <c r="E55" t="s">
        <v>1250</v>
      </c>
      <c r="F55" t="s">
        <v>1375</v>
      </c>
      <c r="G55" t="s">
        <v>1250</v>
      </c>
      <c r="H55" t="s">
        <v>1248</v>
      </c>
      <c r="J55" t="s">
        <v>736</v>
      </c>
      <c r="K55" t="s">
        <v>736</v>
      </c>
      <c r="L55" t="s">
        <v>737</v>
      </c>
      <c r="M55">
        <v>735709.56792117131</v>
      </c>
      <c r="N55">
        <v>6781684.0549903456</v>
      </c>
      <c r="O55" t="s">
        <v>18</v>
      </c>
    </row>
    <row r="56" spans="1:15" x14ac:dyDescent="0.25">
      <c r="A56" t="s">
        <v>17</v>
      </c>
      <c r="B56" t="s">
        <v>78</v>
      </c>
      <c r="C56" t="s">
        <v>79</v>
      </c>
      <c r="D56" t="s">
        <v>121</v>
      </c>
      <c r="E56" t="s">
        <v>1177</v>
      </c>
      <c r="F56" t="s">
        <v>1375</v>
      </c>
      <c r="G56" t="s">
        <v>1177</v>
      </c>
      <c r="H56" t="s">
        <v>1174</v>
      </c>
      <c r="J56" t="s">
        <v>736</v>
      </c>
      <c r="K56" t="s">
        <v>736</v>
      </c>
      <c r="L56" t="s">
        <v>737</v>
      </c>
      <c r="M56">
        <v>735709.56792117131</v>
      </c>
      <c r="N56">
        <v>6781684.0549903456</v>
      </c>
      <c r="O56" t="s">
        <v>18</v>
      </c>
    </row>
    <row r="57" spans="1:15" x14ac:dyDescent="0.25">
      <c r="A57" t="s">
        <v>17</v>
      </c>
      <c r="B57" t="s">
        <v>78</v>
      </c>
      <c r="C57" t="s">
        <v>79</v>
      </c>
      <c r="D57" t="s">
        <v>112</v>
      </c>
      <c r="E57" t="s">
        <v>1169</v>
      </c>
      <c r="F57" t="s">
        <v>1375</v>
      </c>
      <c r="G57" t="s">
        <v>1169</v>
      </c>
      <c r="H57" t="s">
        <v>1166</v>
      </c>
      <c r="J57" t="s">
        <v>736</v>
      </c>
      <c r="K57" t="s">
        <v>736</v>
      </c>
      <c r="L57" t="s">
        <v>737</v>
      </c>
      <c r="M57">
        <v>735777.15770066576</v>
      </c>
      <c r="N57">
        <v>6781667.6019301284</v>
      </c>
      <c r="O57" t="s">
        <v>18</v>
      </c>
    </row>
    <row r="58" spans="1:15" x14ac:dyDescent="0.25">
      <c r="A58" t="s">
        <v>17</v>
      </c>
      <c r="B58" t="s">
        <v>78</v>
      </c>
      <c r="C58" t="s">
        <v>79</v>
      </c>
      <c r="D58" t="s">
        <v>112</v>
      </c>
      <c r="E58" t="s">
        <v>1276</v>
      </c>
      <c r="F58" t="s">
        <v>1375</v>
      </c>
      <c r="G58" t="s">
        <v>1276</v>
      </c>
      <c r="H58" t="s">
        <v>1274</v>
      </c>
      <c r="J58" t="s">
        <v>736</v>
      </c>
      <c r="K58" t="s">
        <v>736</v>
      </c>
      <c r="L58" t="s">
        <v>737</v>
      </c>
      <c r="M58">
        <v>735777.15770066576</v>
      </c>
      <c r="N58">
        <v>6781667.6019301284</v>
      </c>
      <c r="O58" t="s">
        <v>18</v>
      </c>
    </row>
    <row r="59" spans="1:15" x14ac:dyDescent="0.25">
      <c r="A59" t="s">
        <v>17</v>
      </c>
      <c r="B59" t="s">
        <v>78</v>
      </c>
      <c r="C59" t="s">
        <v>79</v>
      </c>
      <c r="D59" t="s">
        <v>112</v>
      </c>
      <c r="E59" t="s">
        <v>1250</v>
      </c>
      <c r="F59" t="s">
        <v>1375</v>
      </c>
      <c r="G59" t="s">
        <v>1250</v>
      </c>
      <c r="H59" t="s">
        <v>1248</v>
      </c>
      <c r="J59" t="s">
        <v>736</v>
      </c>
      <c r="K59" t="s">
        <v>736</v>
      </c>
      <c r="L59" t="s">
        <v>737</v>
      </c>
      <c r="M59">
        <v>735777.15770066576</v>
      </c>
      <c r="N59">
        <v>6781667.6019301284</v>
      </c>
      <c r="O59" t="s">
        <v>18</v>
      </c>
    </row>
    <row r="60" spans="1:15" x14ac:dyDescent="0.25">
      <c r="A60" t="s">
        <v>17</v>
      </c>
      <c r="B60" t="s">
        <v>78</v>
      </c>
      <c r="C60" t="s">
        <v>79</v>
      </c>
      <c r="D60" t="s">
        <v>112</v>
      </c>
      <c r="E60" t="s">
        <v>1177</v>
      </c>
      <c r="F60" t="s">
        <v>1375</v>
      </c>
      <c r="G60" t="s">
        <v>1177</v>
      </c>
      <c r="H60" t="s">
        <v>1174</v>
      </c>
      <c r="J60" t="s">
        <v>736</v>
      </c>
      <c r="K60" t="s">
        <v>736</v>
      </c>
      <c r="L60" t="s">
        <v>737</v>
      </c>
      <c r="M60">
        <v>735777.15770066576</v>
      </c>
      <c r="N60">
        <v>6781667.6019301284</v>
      </c>
      <c r="O60" t="s">
        <v>18</v>
      </c>
    </row>
    <row r="61" spans="1:15" x14ac:dyDescent="0.25">
      <c r="A61" t="s">
        <v>17</v>
      </c>
      <c r="B61" t="s">
        <v>78</v>
      </c>
      <c r="C61" t="s">
        <v>117</v>
      </c>
      <c r="D61" t="s">
        <v>112</v>
      </c>
      <c r="E61" t="s">
        <v>1266</v>
      </c>
      <c r="F61" t="s">
        <v>1375</v>
      </c>
      <c r="G61" t="s">
        <v>1266</v>
      </c>
      <c r="H61" t="s">
        <v>1264</v>
      </c>
      <c r="J61" t="s">
        <v>733</v>
      </c>
      <c r="K61" t="s">
        <v>736</v>
      </c>
      <c r="L61" t="s">
        <v>737</v>
      </c>
      <c r="M61">
        <v>735777.15770066576</v>
      </c>
      <c r="N61">
        <v>6781667.6019301284</v>
      </c>
      <c r="O61" t="s">
        <v>18</v>
      </c>
    </row>
    <row r="62" spans="1:15" x14ac:dyDescent="0.25">
      <c r="A62" t="s">
        <v>17</v>
      </c>
      <c r="B62" t="s">
        <v>78</v>
      </c>
      <c r="C62" t="s">
        <v>139</v>
      </c>
      <c r="D62" t="s">
        <v>162</v>
      </c>
      <c r="E62" t="s">
        <v>26</v>
      </c>
      <c r="F62" t="s">
        <v>1359</v>
      </c>
      <c r="I62" t="s">
        <v>1396</v>
      </c>
      <c r="J62" t="s">
        <v>733</v>
      </c>
      <c r="K62" t="s">
        <v>736</v>
      </c>
      <c r="L62" t="s">
        <v>737</v>
      </c>
      <c r="M62">
        <v>736508.54332604667</v>
      </c>
      <c r="N62">
        <v>6781032.3157640463</v>
      </c>
      <c r="O62" t="s">
        <v>18</v>
      </c>
    </row>
    <row r="63" spans="1:15" x14ac:dyDescent="0.25">
      <c r="A63" t="s">
        <v>17</v>
      </c>
      <c r="B63" t="s">
        <v>78</v>
      </c>
      <c r="C63" t="s">
        <v>139</v>
      </c>
      <c r="D63" t="s">
        <v>162</v>
      </c>
      <c r="E63" t="s">
        <v>26</v>
      </c>
      <c r="F63" t="s">
        <v>1359</v>
      </c>
      <c r="I63" t="s">
        <v>1394</v>
      </c>
      <c r="J63" t="s">
        <v>733</v>
      </c>
      <c r="K63" t="s">
        <v>736</v>
      </c>
      <c r="L63" t="s">
        <v>737</v>
      </c>
      <c r="M63">
        <v>736494.36929213488</v>
      </c>
      <c r="N63">
        <v>6781071.7494100211</v>
      </c>
      <c r="O63" t="s">
        <v>18</v>
      </c>
    </row>
    <row r="64" spans="1:15" x14ac:dyDescent="0.25">
      <c r="A64" t="s">
        <v>17</v>
      </c>
      <c r="B64" t="s">
        <v>78</v>
      </c>
      <c r="C64" t="s">
        <v>139</v>
      </c>
      <c r="D64" t="s">
        <v>162</v>
      </c>
      <c r="E64" t="s">
        <v>26</v>
      </c>
      <c r="F64" t="s">
        <v>1359</v>
      </c>
      <c r="I64" t="s">
        <v>1396</v>
      </c>
      <c r="J64" t="s">
        <v>733</v>
      </c>
      <c r="K64" t="s">
        <v>736</v>
      </c>
      <c r="L64" t="s">
        <v>737</v>
      </c>
      <c r="M64">
        <v>736494.36929213488</v>
      </c>
      <c r="N64">
        <v>6781071.7494100211</v>
      </c>
      <c r="O64" t="s">
        <v>18</v>
      </c>
    </row>
    <row r="65" spans="1:15" x14ac:dyDescent="0.25">
      <c r="A65" t="s">
        <v>17</v>
      </c>
      <c r="B65" t="s">
        <v>19</v>
      </c>
      <c r="C65" t="s">
        <v>20</v>
      </c>
      <c r="D65" t="s">
        <v>28</v>
      </c>
      <c r="E65" t="s">
        <v>26</v>
      </c>
      <c r="F65" t="s">
        <v>1359</v>
      </c>
      <c r="I65" t="s">
        <v>1397</v>
      </c>
      <c r="J65" t="s">
        <v>733</v>
      </c>
      <c r="K65" t="s">
        <v>736</v>
      </c>
      <c r="L65" t="s">
        <v>737</v>
      </c>
      <c r="M65">
        <v>744269.15748713864</v>
      </c>
      <c r="N65">
        <v>6777322.4374852516</v>
      </c>
      <c r="O65" t="s">
        <v>18</v>
      </c>
    </row>
    <row r="66" spans="1:15" x14ac:dyDescent="0.25">
      <c r="A66" t="s">
        <v>17</v>
      </c>
      <c r="B66" t="s">
        <v>53</v>
      </c>
      <c r="C66" t="s">
        <v>429</v>
      </c>
      <c r="D66" t="s">
        <v>574</v>
      </c>
      <c r="E66" t="s">
        <v>1220</v>
      </c>
      <c r="F66" t="s">
        <v>1375</v>
      </c>
      <c r="G66" t="s">
        <v>1220</v>
      </c>
      <c r="H66" t="s">
        <v>1217</v>
      </c>
      <c r="J66" t="s">
        <v>736</v>
      </c>
      <c r="K66" t="s">
        <v>736</v>
      </c>
      <c r="L66" t="s">
        <v>737</v>
      </c>
      <c r="M66">
        <v>740949.77087594219</v>
      </c>
      <c r="N66">
        <v>6793420.9461185727</v>
      </c>
    </row>
    <row r="67" spans="1:15" x14ac:dyDescent="0.25">
      <c r="A67" t="s">
        <v>17</v>
      </c>
      <c r="B67" t="s">
        <v>53</v>
      </c>
      <c r="C67" t="s">
        <v>429</v>
      </c>
      <c r="D67" t="s">
        <v>479</v>
      </c>
      <c r="E67" t="s">
        <v>481</v>
      </c>
      <c r="F67" t="s">
        <v>1375</v>
      </c>
      <c r="G67" t="s">
        <v>481</v>
      </c>
      <c r="H67" t="s">
        <v>1110</v>
      </c>
      <c r="J67" t="s">
        <v>733</v>
      </c>
      <c r="K67" t="s">
        <v>736</v>
      </c>
      <c r="L67" t="s">
        <v>737</v>
      </c>
      <c r="M67">
        <v>740959.41705212533</v>
      </c>
      <c r="N67">
        <v>6793333.0122283883</v>
      </c>
      <c r="O67" t="s">
        <v>18</v>
      </c>
    </row>
    <row r="68" spans="1:15" x14ac:dyDescent="0.25">
      <c r="A68" t="s">
        <v>17</v>
      </c>
      <c r="B68" t="s">
        <v>53</v>
      </c>
      <c r="C68" t="s">
        <v>429</v>
      </c>
      <c r="D68" t="s">
        <v>479</v>
      </c>
      <c r="E68" t="s">
        <v>1220</v>
      </c>
      <c r="F68" t="s">
        <v>1375</v>
      </c>
      <c r="G68" t="s">
        <v>1220</v>
      </c>
      <c r="H68" t="s">
        <v>1217</v>
      </c>
      <c r="J68" t="s">
        <v>736</v>
      </c>
      <c r="K68" t="s">
        <v>736</v>
      </c>
      <c r="L68" t="s">
        <v>737</v>
      </c>
      <c r="M68">
        <v>740971.25870860158</v>
      </c>
      <c r="N68">
        <v>6793333.9417536724</v>
      </c>
      <c r="O68" t="s">
        <v>18</v>
      </c>
    </row>
    <row r="69" spans="1:15" x14ac:dyDescent="0.25">
      <c r="A69" t="s">
        <v>17</v>
      </c>
      <c r="B69" t="s">
        <v>193</v>
      </c>
      <c r="C69" t="s">
        <v>189</v>
      </c>
      <c r="D69" t="s">
        <v>199</v>
      </c>
      <c r="E69" t="s">
        <v>1122</v>
      </c>
      <c r="F69" t="s">
        <v>1375</v>
      </c>
      <c r="G69" t="s">
        <v>1122</v>
      </c>
      <c r="H69" t="s">
        <v>1119</v>
      </c>
      <c r="J69" t="s">
        <v>775</v>
      </c>
      <c r="K69" t="s">
        <v>775</v>
      </c>
      <c r="L69" t="s">
        <v>737</v>
      </c>
      <c r="M69">
        <v>740726.64602019161</v>
      </c>
      <c r="N69">
        <v>6793263.7351787137</v>
      </c>
      <c r="O69" t="s">
        <v>18</v>
      </c>
    </row>
    <row r="70" spans="1:15" x14ac:dyDescent="0.25">
      <c r="A70" t="s">
        <v>17</v>
      </c>
      <c r="B70" t="s">
        <v>53</v>
      </c>
      <c r="C70" t="s">
        <v>429</v>
      </c>
      <c r="D70" t="s">
        <v>529</v>
      </c>
      <c r="E70" t="s">
        <v>26</v>
      </c>
      <c r="F70" t="s">
        <v>1359</v>
      </c>
      <c r="I70" t="s">
        <v>1398</v>
      </c>
      <c r="J70" t="s">
        <v>733</v>
      </c>
      <c r="K70" t="s">
        <v>775</v>
      </c>
      <c r="L70" t="s">
        <v>737</v>
      </c>
      <c r="M70">
        <v>741152.61623830418</v>
      </c>
      <c r="N70">
        <v>6793171.7733588908</v>
      </c>
      <c r="O70" t="s">
        <v>18</v>
      </c>
    </row>
    <row r="71" spans="1:15" x14ac:dyDescent="0.25">
      <c r="A71" t="s">
        <v>17</v>
      </c>
      <c r="B71" t="s">
        <v>53</v>
      </c>
      <c r="C71" t="s">
        <v>429</v>
      </c>
      <c r="D71" t="s">
        <v>537</v>
      </c>
      <c r="E71" t="s">
        <v>26</v>
      </c>
      <c r="F71" t="s">
        <v>1359</v>
      </c>
      <c r="I71" t="s">
        <v>1399</v>
      </c>
      <c r="J71" t="s">
        <v>733</v>
      </c>
      <c r="K71" t="s">
        <v>775</v>
      </c>
      <c r="L71" t="s">
        <v>737</v>
      </c>
      <c r="M71">
        <v>741130.50361211854</v>
      </c>
      <c r="N71">
        <v>6793165.6810573163</v>
      </c>
      <c r="O71" t="s">
        <v>18</v>
      </c>
    </row>
    <row r="72" spans="1:15" x14ac:dyDescent="0.25">
      <c r="A72" t="s">
        <v>17</v>
      </c>
      <c r="B72" t="s">
        <v>53</v>
      </c>
      <c r="C72" t="s">
        <v>429</v>
      </c>
      <c r="D72" t="s">
        <v>486</v>
      </c>
      <c r="E72" t="s">
        <v>26</v>
      </c>
      <c r="F72" t="s">
        <v>1359</v>
      </c>
      <c r="I72" t="s">
        <v>1400</v>
      </c>
      <c r="J72" t="s">
        <v>775</v>
      </c>
      <c r="K72" t="s">
        <v>775</v>
      </c>
      <c r="L72" t="s">
        <v>737</v>
      </c>
      <c r="M72">
        <v>740977.97125909489</v>
      </c>
      <c r="N72">
        <v>6793560.0355218276</v>
      </c>
      <c r="O72" t="s">
        <v>18</v>
      </c>
    </row>
    <row r="73" spans="1:15" x14ac:dyDescent="0.25">
      <c r="A73" t="s">
        <v>17</v>
      </c>
      <c r="B73" t="s">
        <v>53</v>
      </c>
      <c r="C73" t="s">
        <v>429</v>
      </c>
      <c r="D73" t="s">
        <v>486</v>
      </c>
      <c r="E73" t="s">
        <v>26</v>
      </c>
      <c r="F73" t="s">
        <v>1359</v>
      </c>
      <c r="I73" t="s">
        <v>1401</v>
      </c>
      <c r="J73" t="s">
        <v>775</v>
      </c>
      <c r="K73" t="s">
        <v>775</v>
      </c>
      <c r="L73" t="s">
        <v>737</v>
      </c>
      <c r="M73">
        <v>740984.63975402375</v>
      </c>
      <c r="N73">
        <v>6793560.2288115351</v>
      </c>
      <c r="O73" t="s">
        <v>18</v>
      </c>
    </row>
    <row r="74" spans="1:15" x14ac:dyDescent="0.25">
      <c r="A74" t="s">
        <v>17</v>
      </c>
      <c r="B74" t="s">
        <v>53</v>
      </c>
      <c r="C74" t="s">
        <v>429</v>
      </c>
      <c r="D74" t="s">
        <v>619</v>
      </c>
      <c r="E74" t="s">
        <v>26</v>
      </c>
      <c r="F74" t="s">
        <v>1359</v>
      </c>
      <c r="I74" t="s">
        <v>1402</v>
      </c>
      <c r="J74" t="s">
        <v>775</v>
      </c>
      <c r="K74" t="s">
        <v>775</v>
      </c>
      <c r="L74" t="s">
        <v>737</v>
      </c>
      <c r="M74">
        <v>740812.49292824289</v>
      </c>
      <c r="N74">
        <v>6793108.9534340203</v>
      </c>
      <c r="O74" t="s">
        <v>18</v>
      </c>
    </row>
    <row r="75" spans="1:15" x14ac:dyDescent="0.25">
      <c r="A75" t="s">
        <v>17</v>
      </c>
      <c r="B75" t="s">
        <v>53</v>
      </c>
      <c r="C75" t="s">
        <v>254</v>
      </c>
      <c r="D75" t="s">
        <v>256</v>
      </c>
      <c r="E75" t="s">
        <v>1299</v>
      </c>
      <c r="F75" t="s">
        <v>1375</v>
      </c>
      <c r="G75" t="s">
        <v>1299</v>
      </c>
      <c r="H75" t="s">
        <v>1296</v>
      </c>
      <c r="J75" t="s">
        <v>775</v>
      </c>
      <c r="K75" t="s">
        <v>775</v>
      </c>
      <c r="L75" t="s">
        <v>737</v>
      </c>
      <c r="M75">
        <v>740979.59877266549</v>
      </c>
      <c r="N75">
        <v>6793003.4563182667</v>
      </c>
      <c r="O75" t="s">
        <v>18</v>
      </c>
    </row>
    <row r="76" spans="1:15" x14ac:dyDescent="0.25">
      <c r="D76" t="s">
        <v>276</v>
      </c>
      <c r="E76" t="s">
        <v>26</v>
      </c>
      <c r="F76" t="s">
        <v>1359</v>
      </c>
      <c r="I76" t="s">
        <v>1388</v>
      </c>
      <c r="J76" t="s">
        <v>733</v>
      </c>
      <c r="K76" t="s">
        <v>775</v>
      </c>
      <c r="L76" t="s">
        <v>737</v>
      </c>
      <c r="M76">
        <v>740846.23414478684</v>
      </c>
      <c r="N76">
        <v>6793030.814522435</v>
      </c>
    </row>
    <row r="77" spans="1:15" x14ac:dyDescent="0.25">
      <c r="A77" t="s">
        <v>17</v>
      </c>
      <c r="B77" t="s">
        <v>193</v>
      </c>
      <c r="C77" t="s">
        <v>254</v>
      </c>
      <c r="D77" t="s">
        <v>276</v>
      </c>
      <c r="E77" t="s">
        <v>26</v>
      </c>
      <c r="F77" t="s">
        <v>1359</v>
      </c>
      <c r="I77" t="s">
        <v>1389</v>
      </c>
      <c r="J77" t="s">
        <v>733</v>
      </c>
      <c r="K77" t="s">
        <v>775</v>
      </c>
      <c r="L77" t="s">
        <v>737</v>
      </c>
      <c r="M77">
        <v>740846.23414478684</v>
      </c>
      <c r="N77">
        <v>6793030.814522435</v>
      </c>
      <c r="O77" t="s">
        <v>18</v>
      </c>
    </row>
    <row r="78" spans="1:15" x14ac:dyDescent="0.25">
      <c r="D78" t="s">
        <v>276</v>
      </c>
      <c r="E78" t="s">
        <v>26</v>
      </c>
      <c r="F78" t="s">
        <v>1359</v>
      </c>
      <c r="I78" t="s">
        <v>1388</v>
      </c>
      <c r="J78" t="s">
        <v>733</v>
      </c>
      <c r="K78" t="s">
        <v>775</v>
      </c>
      <c r="L78" t="s">
        <v>737</v>
      </c>
      <c r="M78">
        <v>740846.23414478684</v>
      </c>
      <c r="N78">
        <v>6793030.814522435</v>
      </c>
    </row>
    <row r="79" spans="1:15" x14ac:dyDescent="0.25">
      <c r="A79" t="s">
        <v>17</v>
      </c>
      <c r="B79" t="s">
        <v>193</v>
      </c>
      <c r="C79" t="s">
        <v>254</v>
      </c>
      <c r="D79" t="s">
        <v>276</v>
      </c>
      <c r="E79" t="s">
        <v>26</v>
      </c>
      <c r="F79" t="s">
        <v>1359</v>
      </c>
      <c r="I79" t="s">
        <v>1389</v>
      </c>
      <c r="J79" t="s">
        <v>733</v>
      </c>
      <c r="K79" t="s">
        <v>775</v>
      </c>
      <c r="L79" t="s">
        <v>737</v>
      </c>
      <c r="M79">
        <v>740846.23414478684</v>
      </c>
      <c r="N79">
        <v>6793030.814522435</v>
      </c>
      <c r="O79" t="s">
        <v>18</v>
      </c>
    </row>
    <row r="80" spans="1:15" x14ac:dyDescent="0.25">
      <c r="A80" t="s">
        <v>17</v>
      </c>
      <c r="B80" t="s">
        <v>193</v>
      </c>
      <c r="C80" t="s">
        <v>254</v>
      </c>
      <c r="D80" t="s">
        <v>316</v>
      </c>
      <c r="E80" t="s">
        <v>26</v>
      </c>
      <c r="F80" t="s">
        <v>1359</v>
      </c>
      <c r="I80" t="s">
        <v>1389</v>
      </c>
      <c r="J80" t="s">
        <v>733</v>
      </c>
      <c r="K80" t="s">
        <v>775</v>
      </c>
      <c r="L80" t="s">
        <v>737</v>
      </c>
      <c r="M80">
        <v>740869.94699147088</v>
      </c>
      <c r="N80">
        <v>6793006.9662289722</v>
      </c>
      <c r="O80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31"/>
  <sheetViews>
    <sheetView workbookViewId="0">
      <selection activeCell="B2" sqref="B2"/>
    </sheetView>
  </sheetViews>
  <sheetFormatPr baseColWidth="10" defaultColWidth="9.140625" defaultRowHeight="15" x14ac:dyDescent="0.25"/>
  <cols>
    <col min="1" max="35" width="30.7109375" customWidth="1"/>
    <col min="36" max="36" width="28.7109375" customWidth="1"/>
    <col min="37" max="93" width="30.7109375" customWidth="1"/>
  </cols>
  <sheetData>
    <row r="1" spans="1:93" ht="23.25" x14ac:dyDescent="0.25">
      <c r="A1" s="1" t="str">
        <f>CONCATENATE("Locaux vacants des sites et zones économiques - ",Métadonnées!B2)</f>
        <v>Locaux vacants des sites et zones économiques - CC de la Vanne et du Pays d'Othe</v>
      </c>
    </row>
    <row r="2" spans="1:93" ht="15.75" x14ac:dyDescent="0.25">
      <c r="A2" s="2" t="s">
        <v>3</v>
      </c>
    </row>
    <row r="3" spans="1:93" x14ac:dyDescent="0.25">
      <c r="A3" s="3" t="str">
        <f>CONCATENATE("Année de référence : ",Métadonnées!B4," / Date d'édition : ",Métadonnées!B5)</f>
        <v>Année de référence : 2024 / Date d'édition : 09/07/2025</v>
      </c>
    </row>
    <row r="4" spans="1:93" x14ac:dyDescent="0.25">
      <c r="A4" s="3" t="str">
        <f>CONCATENATE("Traitements, relevés terrain, analyse : Agence Economique Régionale Bourgogne-Franche-Comté, ",Métadonnées!B3)</f>
        <v>Traitements, relevés terrain, analyse : Agence Economique Régionale Bourgogne-Franche-Comté, 2025</v>
      </c>
    </row>
    <row r="5" spans="1:93" x14ac:dyDescent="0.25">
      <c r="A5" s="3" t="str">
        <f>CONCATENATE("Sources : AER Bourgogne-Franche-Comté, ",Métadonnées!B2,", DGFiP fichiers des locaux commerciaux vacants LOCOMVAC")</f>
        <v>Sources : AER Bourgogne-Franche-Comté, CC de la Vanne et du Pays d'Othe, DGFiP fichiers des locaux commerciaux vacants LOCOMVAC</v>
      </c>
    </row>
    <row r="6" spans="1:93" x14ac:dyDescent="0.25">
      <c r="A6" s="4" t="s">
        <v>2</v>
      </c>
    </row>
    <row r="8" spans="1:93" x14ac:dyDescent="0.25">
      <c r="A8" t="s">
        <v>9</v>
      </c>
      <c r="B8" t="s">
        <v>639</v>
      </c>
      <c r="C8" t="s">
        <v>8</v>
      </c>
      <c r="D8" t="s">
        <v>640</v>
      </c>
      <c r="E8" t="s">
        <v>641</v>
      </c>
      <c r="F8" t="s">
        <v>642</v>
      </c>
      <c r="G8" t="s">
        <v>643</v>
      </c>
      <c r="H8" t="s">
        <v>644</v>
      </c>
      <c r="I8" t="s">
        <v>645</v>
      </c>
      <c r="J8" t="s">
        <v>6</v>
      </c>
      <c r="K8" t="s">
        <v>4</v>
      </c>
      <c r="L8" t="s">
        <v>646</v>
      </c>
      <c r="M8" t="s">
        <v>647</v>
      </c>
      <c r="N8" t="s">
        <v>648</v>
      </c>
      <c r="O8" t="s">
        <v>649</v>
      </c>
      <c r="P8" t="s">
        <v>650</v>
      </c>
      <c r="Q8" t="s">
        <v>651</v>
      </c>
      <c r="R8" t="s">
        <v>652</v>
      </c>
      <c r="S8" t="s">
        <v>653</v>
      </c>
      <c r="T8" t="s">
        <v>654</v>
      </c>
      <c r="U8" t="s">
        <v>655</v>
      </c>
      <c r="V8" t="s">
        <v>656</v>
      </c>
      <c r="W8" t="s">
        <v>657</v>
      </c>
      <c r="X8" t="s">
        <v>658</v>
      </c>
      <c r="Y8" t="s">
        <v>659</v>
      </c>
      <c r="Z8" t="s">
        <v>660</v>
      </c>
      <c r="AA8" t="s">
        <v>661</v>
      </c>
      <c r="AB8" t="s">
        <v>662</v>
      </c>
      <c r="AC8" t="s">
        <v>663</v>
      </c>
      <c r="AD8" t="s">
        <v>664</v>
      </c>
      <c r="AE8" t="s">
        <v>665</v>
      </c>
      <c r="AF8" t="s">
        <v>666</v>
      </c>
      <c r="AG8" t="s">
        <v>667</v>
      </c>
      <c r="AH8" t="s">
        <v>668</v>
      </c>
      <c r="AI8" t="s">
        <v>669</v>
      </c>
      <c r="AJ8" t="s">
        <v>670</v>
      </c>
      <c r="AK8" t="s">
        <v>671</v>
      </c>
      <c r="AL8" t="s">
        <v>672</v>
      </c>
      <c r="AM8" t="s">
        <v>673</v>
      </c>
      <c r="AN8" t="s">
        <v>674</v>
      </c>
      <c r="AO8" t="s">
        <v>675</v>
      </c>
      <c r="AP8" t="s">
        <v>676</v>
      </c>
      <c r="AQ8" t="s">
        <v>677</v>
      </c>
      <c r="AR8" t="s">
        <v>678</v>
      </c>
      <c r="AS8" t="s">
        <v>679</v>
      </c>
      <c r="AT8" t="s">
        <v>680</v>
      </c>
      <c r="AU8" t="s">
        <v>681</v>
      </c>
      <c r="AV8" t="s">
        <v>682</v>
      </c>
      <c r="AW8" t="s">
        <v>683</v>
      </c>
      <c r="AX8" t="s">
        <v>684</v>
      </c>
      <c r="AY8" t="s">
        <v>685</v>
      </c>
      <c r="AZ8" t="s">
        <v>686</v>
      </c>
      <c r="BA8" t="s">
        <v>687</v>
      </c>
      <c r="BB8" t="s">
        <v>688</v>
      </c>
      <c r="BC8" t="s">
        <v>689</v>
      </c>
      <c r="BD8" t="s">
        <v>690</v>
      </c>
      <c r="BE8" t="s">
        <v>691</v>
      </c>
      <c r="BF8" t="s">
        <v>692</v>
      </c>
      <c r="BG8" t="s">
        <v>693</v>
      </c>
      <c r="BH8" t="s">
        <v>694</v>
      </c>
      <c r="BI8" t="s">
        <v>695</v>
      </c>
      <c r="BJ8" t="s">
        <v>696</v>
      </c>
      <c r="BK8" t="s">
        <v>697</v>
      </c>
      <c r="BL8" t="s">
        <v>698</v>
      </c>
      <c r="BM8" t="s">
        <v>699</v>
      </c>
      <c r="BN8" t="s">
        <v>700</v>
      </c>
      <c r="BO8" t="s">
        <v>701</v>
      </c>
      <c r="BP8" t="s">
        <v>702</v>
      </c>
      <c r="BQ8" t="s">
        <v>703</v>
      </c>
      <c r="BR8" t="s">
        <v>704</v>
      </c>
      <c r="BS8" t="s">
        <v>705</v>
      </c>
      <c r="BT8" t="s">
        <v>706</v>
      </c>
      <c r="BU8" t="s">
        <v>707</v>
      </c>
      <c r="BV8" t="s">
        <v>708</v>
      </c>
      <c r="BW8" t="s">
        <v>709</v>
      </c>
      <c r="BX8" t="s">
        <v>710</v>
      </c>
      <c r="BY8" t="s">
        <v>711</v>
      </c>
      <c r="BZ8" t="s">
        <v>712</v>
      </c>
      <c r="CA8" t="s">
        <v>713</v>
      </c>
      <c r="CB8" t="s">
        <v>714</v>
      </c>
      <c r="CC8" t="s">
        <v>715</v>
      </c>
      <c r="CD8" t="s">
        <v>716</v>
      </c>
      <c r="CE8" t="s">
        <v>717</v>
      </c>
      <c r="CF8" t="s">
        <v>718</v>
      </c>
      <c r="CG8" t="s">
        <v>719</v>
      </c>
      <c r="CH8" t="s">
        <v>720</v>
      </c>
      <c r="CI8" t="s">
        <v>721</v>
      </c>
      <c r="CJ8" t="s">
        <v>722</v>
      </c>
      <c r="CK8" t="s">
        <v>723</v>
      </c>
      <c r="CL8" t="s">
        <v>724</v>
      </c>
      <c r="CM8" t="s">
        <v>725</v>
      </c>
      <c r="CN8" t="s">
        <v>726</v>
      </c>
      <c r="CO8" t="s">
        <v>5</v>
      </c>
    </row>
    <row r="9" spans="1:93" x14ac:dyDescent="0.25">
      <c r="A9" t="s">
        <v>22</v>
      </c>
      <c r="B9" t="s">
        <v>727</v>
      </c>
      <c r="C9" t="s">
        <v>728</v>
      </c>
      <c r="D9" t="s">
        <v>729</v>
      </c>
      <c r="E9">
        <v>744222.71194609057</v>
      </c>
      <c r="F9">
        <v>6777303.8821370034</v>
      </c>
      <c r="G9" t="s">
        <v>22</v>
      </c>
      <c r="H9" t="s">
        <v>730</v>
      </c>
      <c r="I9" t="s">
        <v>731</v>
      </c>
      <c r="J9" t="s">
        <v>19</v>
      </c>
      <c r="K9" t="s">
        <v>17</v>
      </c>
      <c r="L9" t="s">
        <v>20</v>
      </c>
      <c r="M9" t="s">
        <v>732</v>
      </c>
      <c r="N9">
        <v>1</v>
      </c>
      <c r="O9" t="s">
        <v>733</v>
      </c>
      <c r="P9" t="s">
        <v>734</v>
      </c>
      <c r="Q9" t="s">
        <v>732</v>
      </c>
      <c r="R9" t="s">
        <v>735</v>
      </c>
      <c r="S9" t="s">
        <v>736</v>
      </c>
      <c r="T9" t="s">
        <v>737</v>
      </c>
      <c r="U9">
        <v>0</v>
      </c>
      <c r="V9" t="s">
        <v>738</v>
      </c>
      <c r="W9" t="s">
        <v>739</v>
      </c>
      <c r="AA9" t="s">
        <v>740</v>
      </c>
    </row>
    <row r="10" spans="1:93" x14ac:dyDescent="0.25">
      <c r="A10" t="s">
        <v>31</v>
      </c>
      <c r="B10" t="s">
        <v>741</v>
      </c>
      <c r="C10" t="s">
        <v>742</v>
      </c>
      <c r="D10" t="s">
        <v>743</v>
      </c>
      <c r="E10">
        <v>744234.9350967647</v>
      </c>
      <c r="F10">
        <v>6777195.5842806911</v>
      </c>
      <c r="G10" t="s">
        <v>35</v>
      </c>
      <c r="H10" t="s">
        <v>744</v>
      </c>
      <c r="I10" t="s">
        <v>731</v>
      </c>
      <c r="J10" t="s">
        <v>19</v>
      </c>
      <c r="K10" t="s">
        <v>17</v>
      </c>
      <c r="L10" t="s">
        <v>20</v>
      </c>
      <c r="M10" t="s">
        <v>738</v>
      </c>
      <c r="N10">
        <v>1</v>
      </c>
      <c r="O10" t="s">
        <v>733</v>
      </c>
      <c r="P10" t="s">
        <v>734</v>
      </c>
      <c r="Q10" t="s">
        <v>732</v>
      </c>
      <c r="R10" t="s">
        <v>735</v>
      </c>
      <c r="S10" t="s">
        <v>736</v>
      </c>
      <c r="T10" t="s">
        <v>737</v>
      </c>
      <c r="U10">
        <v>0</v>
      </c>
      <c r="V10" t="s">
        <v>738</v>
      </c>
      <c r="W10" t="s">
        <v>745</v>
      </c>
      <c r="X10" t="s">
        <v>746</v>
      </c>
      <c r="AA10" t="s">
        <v>747</v>
      </c>
    </row>
    <row r="11" spans="1:93" x14ac:dyDescent="0.25">
      <c r="A11" t="s">
        <v>81</v>
      </c>
      <c r="B11" t="s">
        <v>748</v>
      </c>
      <c r="C11" t="s">
        <v>749</v>
      </c>
      <c r="D11" t="s">
        <v>750</v>
      </c>
      <c r="E11">
        <v>735568.57605408097</v>
      </c>
      <c r="F11">
        <v>6781906.6634402527</v>
      </c>
      <c r="G11" t="s">
        <v>81</v>
      </c>
      <c r="H11" t="s">
        <v>751</v>
      </c>
      <c r="I11" t="s">
        <v>752</v>
      </c>
      <c r="J11" t="s">
        <v>78</v>
      </c>
      <c r="K11" t="s">
        <v>17</v>
      </c>
      <c r="L11" t="s">
        <v>79</v>
      </c>
      <c r="M11" t="s">
        <v>738</v>
      </c>
      <c r="N11">
        <v>1</v>
      </c>
      <c r="O11" t="s">
        <v>733</v>
      </c>
      <c r="P11" t="s">
        <v>734</v>
      </c>
      <c r="Q11" t="s">
        <v>732</v>
      </c>
      <c r="R11" t="s">
        <v>735</v>
      </c>
      <c r="S11" t="s">
        <v>736</v>
      </c>
      <c r="T11" t="s">
        <v>737</v>
      </c>
      <c r="U11">
        <v>0</v>
      </c>
      <c r="V11" t="s">
        <v>738</v>
      </c>
      <c r="W11" t="s">
        <v>753</v>
      </c>
      <c r="AA11" t="s">
        <v>754</v>
      </c>
    </row>
    <row r="12" spans="1:93" x14ac:dyDescent="0.25">
      <c r="A12" t="s">
        <v>267</v>
      </c>
      <c r="B12" t="s">
        <v>755</v>
      </c>
      <c r="C12" t="s">
        <v>756</v>
      </c>
      <c r="D12" t="s">
        <v>757</v>
      </c>
      <c r="E12">
        <v>740669.71423972317</v>
      </c>
      <c r="F12">
        <v>6793027.4453597935</v>
      </c>
      <c r="G12" t="s">
        <v>267</v>
      </c>
      <c r="H12" t="s">
        <v>758</v>
      </c>
      <c r="I12" t="s">
        <v>759</v>
      </c>
      <c r="J12" t="s">
        <v>193</v>
      </c>
      <c r="K12" t="s">
        <v>17</v>
      </c>
      <c r="L12" t="s">
        <v>254</v>
      </c>
      <c r="M12" t="s">
        <v>760</v>
      </c>
      <c r="N12">
        <v>1</v>
      </c>
      <c r="O12" t="s">
        <v>733</v>
      </c>
      <c r="P12" t="s">
        <v>734</v>
      </c>
      <c r="Q12" t="s">
        <v>732</v>
      </c>
      <c r="R12" t="s">
        <v>735</v>
      </c>
      <c r="S12" t="s">
        <v>733</v>
      </c>
      <c r="T12" t="s">
        <v>737</v>
      </c>
      <c r="U12">
        <v>0</v>
      </c>
      <c r="V12" t="s">
        <v>732</v>
      </c>
      <c r="W12" t="s">
        <v>761</v>
      </c>
      <c r="AA12" t="s">
        <v>762</v>
      </c>
    </row>
    <row r="13" spans="1:93" x14ac:dyDescent="0.25">
      <c r="A13" t="s">
        <v>375</v>
      </c>
      <c r="B13" t="s">
        <v>763</v>
      </c>
      <c r="C13" t="s">
        <v>764</v>
      </c>
      <c r="D13" t="s">
        <v>765</v>
      </c>
      <c r="E13">
        <v>738665.85040072526</v>
      </c>
      <c r="F13">
        <v>6786597.0846305545</v>
      </c>
      <c r="G13" t="s">
        <v>375</v>
      </c>
      <c r="H13" t="s">
        <v>766</v>
      </c>
      <c r="I13" t="s">
        <v>767</v>
      </c>
      <c r="J13" t="s">
        <v>369</v>
      </c>
      <c r="K13" t="s">
        <v>17</v>
      </c>
      <c r="L13" t="s">
        <v>370</v>
      </c>
      <c r="M13" t="s">
        <v>732</v>
      </c>
      <c r="N13">
        <v>1</v>
      </c>
      <c r="O13" t="s">
        <v>733</v>
      </c>
      <c r="P13" t="s">
        <v>734</v>
      </c>
      <c r="Q13" t="s">
        <v>732</v>
      </c>
      <c r="R13" t="s">
        <v>735</v>
      </c>
      <c r="S13" t="s">
        <v>733</v>
      </c>
      <c r="T13" t="s">
        <v>737</v>
      </c>
      <c r="U13">
        <v>0</v>
      </c>
      <c r="V13" t="s">
        <v>732</v>
      </c>
      <c r="W13" t="s">
        <v>768</v>
      </c>
      <c r="AA13" t="s">
        <v>769</v>
      </c>
    </row>
    <row r="14" spans="1:93" x14ac:dyDescent="0.25">
      <c r="A14" t="s">
        <v>555</v>
      </c>
      <c r="B14" t="s">
        <v>770</v>
      </c>
      <c r="C14" t="s">
        <v>771</v>
      </c>
      <c r="D14" t="s">
        <v>772</v>
      </c>
      <c r="E14">
        <v>741046.71393048787</v>
      </c>
      <c r="F14">
        <v>6793387.3048757901</v>
      </c>
      <c r="G14" t="s">
        <v>564</v>
      </c>
      <c r="H14" t="s">
        <v>773</v>
      </c>
      <c r="I14" t="s">
        <v>774</v>
      </c>
      <c r="J14" t="s">
        <v>53</v>
      </c>
      <c r="K14" t="s">
        <v>17</v>
      </c>
      <c r="L14" t="s">
        <v>429</v>
      </c>
      <c r="M14" t="s">
        <v>738</v>
      </c>
      <c r="N14">
        <v>1</v>
      </c>
      <c r="O14" t="s">
        <v>733</v>
      </c>
      <c r="P14" t="s">
        <v>734</v>
      </c>
      <c r="Q14" t="s">
        <v>732</v>
      </c>
      <c r="R14" t="s">
        <v>735</v>
      </c>
      <c r="S14" t="s">
        <v>775</v>
      </c>
      <c r="T14" t="s">
        <v>737</v>
      </c>
      <c r="U14">
        <v>0</v>
      </c>
      <c r="V14" t="s">
        <v>760</v>
      </c>
      <c r="W14" t="s">
        <v>776</v>
      </c>
      <c r="AA14" t="s">
        <v>777</v>
      </c>
    </row>
    <row r="15" spans="1:93" x14ac:dyDescent="0.25">
      <c r="A15" t="s">
        <v>555</v>
      </c>
      <c r="B15" t="s">
        <v>778</v>
      </c>
      <c r="C15" t="s">
        <v>779</v>
      </c>
      <c r="D15" t="s">
        <v>772</v>
      </c>
      <c r="E15">
        <v>741046.71393048787</v>
      </c>
      <c r="F15">
        <v>6793387.3048757901</v>
      </c>
      <c r="G15" t="s">
        <v>564</v>
      </c>
      <c r="H15" t="s">
        <v>773</v>
      </c>
      <c r="I15" t="s">
        <v>774</v>
      </c>
      <c r="J15" t="s">
        <v>53</v>
      </c>
      <c r="K15" t="s">
        <v>17</v>
      </c>
      <c r="L15" t="s">
        <v>429</v>
      </c>
      <c r="M15" t="s">
        <v>732</v>
      </c>
      <c r="P15" t="s">
        <v>734</v>
      </c>
      <c r="Q15" t="s">
        <v>732</v>
      </c>
      <c r="R15" t="s">
        <v>735</v>
      </c>
      <c r="S15" t="s">
        <v>775</v>
      </c>
      <c r="T15" t="s">
        <v>737</v>
      </c>
      <c r="U15">
        <v>0</v>
      </c>
      <c r="V15" t="s">
        <v>760</v>
      </c>
      <c r="W15" t="s">
        <v>776</v>
      </c>
      <c r="AA15" t="s">
        <v>777</v>
      </c>
    </row>
    <row r="16" spans="1:93" x14ac:dyDescent="0.25">
      <c r="A16" t="s">
        <v>555</v>
      </c>
      <c r="B16" t="s">
        <v>780</v>
      </c>
      <c r="C16" t="s">
        <v>781</v>
      </c>
      <c r="D16" t="s">
        <v>782</v>
      </c>
      <c r="E16">
        <v>741080.3267590123</v>
      </c>
      <c r="F16">
        <v>6793329.613519595</v>
      </c>
      <c r="G16" t="s">
        <v>558</v>
      </c>
      <c r="H16" t="s">
        <v>783</v>
      </c>
      <c r="I16" t="s">
        <v>784</v>
      </c>
      <c r="J16" t="s">
        <v>53</v>
      </c>
      <c r="K16" t="s">
        <v>17</v>
      </c>
      <c r="L16" t="s">
        <v>429</v>
      </c>
      <c r="M16" t="s">
        <v>738</v>
      </c>
      <c r="N16">
        <v>1</v>
      </c>
      <c r="O16" t="s">
        <v>733</v>
      </c>
      <c r="P16" t="s">
        <v>734</v>
      </c>
      <c r="Q16" t="s">
        <v>732</v>
      </c>
      <c r="R16" t="s">
        <v>735</v>
      </c>
      <c r="S16" t="s">
        <v>775</v>
      </c>
      <c r="T16" t="s">
        <v>737</v>
      </c>
      <c r="U16">
        <v>0</v>
      </c>
      <c r="V16" t="s">
        <v>760</v>
      </c>
      <c r="W16" t="s">
        <v>785</v>
      </c>
      <c r="AA16" t="s">
        <v>777</v>
      </c>
    </row>
    <row r="17" spans="1:89" x14ac:dyDescent="0.25">
      <c r="A17" t="s">
        <v>332</v>
      </c>
      <c r="B17" t="s">
        <v>786</v>
      </c>
      <c r="C17" t="s">
        <v>787</v>
      </c>
      <c r="D17" t="s">
        <v>788</v>
      </c>
      <c r="E17">
        <v>740952.28843076387</v>
      </c>
      <c r="F17">
        <v>6792993.9115944048</v>
      </c>
      <c r="G17" t="s">
        <v>333</v>
      </c>
      <c r="H17" t="s">
        <v>789</v>
      </c>
      <c r="I17" t="s">
        <v>731</v>
      </c>
      <c r="J17" t="s">
        <v>53</v>
      </c>
      <c r="K17" t="s">
        <v>17</v>
      </c>
      <c r="L17" t="s">
        <v>254</v>
      </c>
      <c r="M17" t="s">
        <v>732</v>
      </c>
      <c r="N17">
        <v>1</v>
      </c>
      <c r="O17" t="s">
        <v>733</v>
      </c>
      <c r="P17" t="s">
        <v>734</v>
      </c>
      <c r="Q17" t="s">
        <v>732</v>
      </c>
      <c r="R17" t="s">
        <v>735</v>
      </c>
      <c r="S17" t="s">
        <v>733</v>
      </c>
      <c r="T17" t="s">
        <v>737</v>
      </c>
      <c r="U17">
        <v>0</v>
      </c>
      <c r="V17" t="s">
        <v>760</v>
      </c>
      <c r="W17" t="s">
        <v>790</v>
      </c>
      <c r="AA17" t="s">
        <v>791</v>
      </c>
    </row>
    <row r="18" spans="1:89" x14ac:dyDescent="0.25">
      <c r="A18" t="s">
        <v>598</v>
      </c>
      <c r="B18" t="s">
        <v>792</v>
      </c>
      <c r="C18" t="s">
        <v>793</v>
      </c>
      <c r="D18" t="s">
        <v>794</v>
      </c>
      <c r="E18">
        <v>740859.67794256681</v>
      </c>
      <c r="F18">
        <v>6793098.7795322808</v>
      </c>
      <c r="G18" t="s">
        <v>599</v>
      </c>
      <c r="H18" t="s">
        <v>795</v>
      </c>
      <c r="I18" t="s">
        <v>731</v>
      </c>
      <c r="J18" t="s">
        <v>53</v>
      </c>
      <c r="K18" t="s">
        <v>17</v>
      </c>
      <c r="L18" t="s">
        <v>429</v>
      </c>
      <c r="M18" t="s">
        <v>738</v>
      </c>
      <c r="N18">
        <v>1</v>
      </c>
      <c r="O18" t="s">
        <v>733</v>
      </c>
      <c r="P18" t="s">
        <v>734</v>
      </c>
      <c r="Q18" t="s">
        <v>732</v>
      </c>
      <c r="R18" t="s">
        <v>735</v>
      </c>
      <c r="S18" t="s">
        <v>775</v>
      </c>
      <c r="T18" t="s">
        <v>737</v>
      </c>
      <c r="U18">
        <v>0</v>
      </c>
      <c r="V18" t="s">
        <v>738</v>
      </c>
      <c r="W18" t="s">
        <v>796</v>
      </c>
      <c r="AA18" t="s">
        <v>797</v>
      </c>
    </row>
    <row r="19" spans="1:89" x14ac:dyDescent="0.25">
      <c r="A19" t="s">
        <v>566</v>
      </c>
      <c r="B19" t="s">
        <v>798</v>
      </c>
      <c r="C19" t="s">
        <v>799</v>
      </c>
      <c r="D19" t="s">
        <v>800</v>
      </c>
      <c r="E19">
        <v>740968.63837606763</v>
      </c>
      <c r="F19">
        <v>6793106.2802722985</v>
      </c>
      <c r="G19" t="s">
        <v>570</v>
      </c>
      <c r="H19" t="s">
        <v>801</v>
      </c>
      <c r="I19" t="s">
        <v>731</v>
      </c>
      <c r="J19" t="s">
        <v>53</v>
      </c>
      <c r="K19" t="s">
        <v>17</v>
      </c>
      <c r="L19" t="s">
        <v>429</v>
      </c>
      <c r="M19" t="s">
        <v>738</v>
      </c>
      <c r="N19">
        <v>1</v>
      </c>
      <c r="O19" t="s">
        <v>733</v>
      </c>
      <c r="P19" t="s">
        <v>734</v>
      </c>
      <c r="Q19" t="s">
        <v>732</v>
      </c>
      <c r="R19" t="s">
        <v>735</v>
      </c>
      <c r="S19" t="s">
        <v>733</v>
      </c>
      <c r="T19" t="s">
        <v>737</v>
      </c>
      <c r="U19">
        <v>0</v>
      </c>
      <c r="V19" t="s">
        <v>732</v>
      </c>
      <c r="W19" t="s">
        <v>802</v>
      </c>
      <c r="AA19" t="s">
        <v>803</v>
      </c>
    </row>
    <row r="20" spans="1:89" x14ac:dyDescent="0.25">
      <c r="A20" t="s">
        <v>486</v>
      </c>
      <c r="B20" t="s">
        <v>804</v>
      </c>
      <c r="C20" t="s">
        <v>805</v>
      </c>
      <c r="D20" t="s">
        <v>806</v>
      </c>
      <c r="E20">
        <v>740994.04590516933</v>
      </c>
      <c r="F20">
        <v>6793545.5610423908</v>
      </c>
      <c r="G20" t="s">
        <v>486</v>
      </c>
      <c r="H20" t="s">
        <v>807</v>
      </c>
      <c r="I20" t="s">
        <v>808</v>
      </c>
      <c r="J20" t="s">
        <v>53</v>
      </c>
      <c r="K20" t="s">
        <v>17</v>
      </c>
      <c r="L20" t="s">
        <v>429</v>
      </c>
      <c r="M20" t="s">
        <v>732</v>
      </c>
      <c r="N20">
        <v>1</v>
      </c>
      <c r="O20" t="s">
        <v>733</v>
      </c>
      <c r="P20" t="s">
        <v>734</v>
      </c>
      <c r="Q20" t="s">
        <v>732</v>
      </c>
      <c r="R20" t="s">
        <v>735</v>
      </c>
      <c r="S20" t="s">
        <v>733</v>
      </c>
      <c r="T20" t="s">
        <v>737</v>
      </c>
      <c r="U20">
        <v>0</v>
      </c>
      <c r="V20" t="s">
        <v>738</v>
      </c>
      <c r="W20" t="s">
        <v>809</v>
      </c>
      <c r="X20" t="s">
        <v>810</v>
      </c>
      <c r="AA20" t="s">
        <v>811</v>
      </c>
    </row>
    <row r="21" spans="1:89" x14ac:dyDescent="0.25">
      <c r="A21" t="s">
        <v>180</v>
      </c>
      <c r="B21" t="s">
        <v>812</v>
      </c>
      <c r="C21" t="s">
        <v>813</v>
      </c>
      <c r="E21">
        <v>740721.59724374849</v>
      </c>
      <c r="F21">
        <v>6799040.1615728801</v>
      </c>
      <c r="M21" t="s">
        <v>760</v>
      </c>
      <c r="N21">
        <v>1</v>
      </c>
      <c r="O21" t="s">
        <v>733</v>
      </c>
      <c r="S21" t="s">
        <v>733</v>
      </c>
      <c r="T21" t="s">
        <v>737</v>
      </c>
      <c r="U21">
        <v>0</v>
      </c>
      <c r="V21" t="s">
        <v>760</v>
      </c>
      <c r="W21" t="s">
        <v>814</v>
      </c>
    </row>
    <row r="22" spans="1:89" x14ac:dyDescent="0.25">
      <c r="A22" t="s">
        <v>169</v>
      </c>
      <c r="B22" t="s">
        <v>815</v>
      </c>
      <c r="C22" t="s">
        <v>816</v>
      </c>
      <c r="E22">
        <v>736424.67418904137</v>
      </c>
      <c r="F22">
        <v>6781062.6336351847</v>
      </c>
      <c r="M22" t="s">
        <v>760</v>
      </c>
      <c r="N22">
        <v>1</v>
      </c>
      <c r="O22" t="s">
        <v>733</v>
      </c>
      <c r="S22" t="s">
        <v>736</v>
      </c>
      <c r="T22" t="s">
        <v>737</v>
      </c>
      <c r="U22">
        <v>0</v>
      </c>
      <c r="V22" t="s">
        <v>760</v>
      </c>
      <c r="W22" t="s">
        <v>817</v>
      </c>
    </row>
    <row r="23" spans="1:89" x14ac:dyDescent="0.25">
      <c r="A23" t="s">
        <v>373</v>
      </c>
      <c r="B23" t="s">
        <v>818</v>
      </c>
      <c r="C23" t="s">
        <v>819</v>
      </c>
      <c r="E23">
        <v>0</v>
      </c>
      <c r="F23">
        <v>0</v>
      </c>
      <c r="H23" t="s">
        <v>120</v>
      </c>
      <c r="I23" t="s">
        <v>820</v>
      </c>
      <c r="J23" t="s">
        <v>369</v>
      </c>
      <c r="K23" t="s">
        <v>17</v>
      </c>
      <c r="L23" t="s">
        <v>370</v>
      </c>
      <c r="M23" t="s">
        <v>738</v>
      </c>
      <c r="N23">
        <v>1</v>
      </c>
      <c r="O23" t="s">
        <v>733</v>
      </c>
      <c r="P23" t="s">
        <v>821</v>
      </c>
      <c r="S23" t="s">
        <v>736</v>
      </c>
      <c r="T23" t="s">
        <v>737</v>
      </c>
      <c r="U23">
        <v>0</v>
      </c>
      <c r="V23" t="s">
        <v>738</v>
      </c>
      <c r="AA23" t="s">
        <v>822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U23">
        <v>0</v>
      </c>
      <c r="AV23">
        <v>0</v>
      </c>
      <c r="AY23">
        <v>0</v>
      </c>
      <c r="BL23">
        <v>0</v>
      </c>
      <c r="BP23">
        <v>0</v>
      </c>
      <c r="BR23">
        <v>0</v>
      </c>
      <c r="BT23">
        <v>0</v>
      </c>
      <c r="BV23">
        <v>0</v>
      </c>
      <c r="BX23">
        <v>0</v>
      </c>
      <c r="CA23">
        <v>0</v>
      </c>
      <c r="CH23">
        <v>0</v>
      </c>
      <c r="CI23">
        <v>0</v>
      </c>
      <c r="CJ23">
        <v>0</v>
      </c>
    </row>
    <row r="24" spans="1:89" x14ac:dyDescent="0.25">
      <c r="A24" t="s">
        <v>141</v>
      </c>
      <c r="B24" t="s">
        <v>823</v>
      </c>
      <c r="C24" t="s">
        <v>816</v>
      </c>
      <c r="E24">
        <v>736419.5633403837</v>
      </c>
      <c r="F24">
        <v>6781036.0665096911</v>
      </c>
      <c r="M24" t="s">
        <v>760</v>
      </c>
      <c r="N24">
        <v>1</v>
      </c>
      <c r="O24" t="s">
        <v>733</v>
      </c>
      <c r="S24" t="s">
        <v>736</v>
      </c>
      <c r="T24" t="s">
        <v>737</v>
      </c>
      <c r="U24">
        <v>0</v>
      </c>
      <c r="V24" t="s">
        <v>760</v>
      </c>
      <c r="W24" t="s">
        <v>817</v>
      </c>
    </row>
    <row r="25" spans="1:89" x14ac:dyDescent="0.25">
      <c r="A25" t="s">
        <v>174</v>
      </c>
      <c r="B25" t="s">
        <v>824</v>
      </c>
      <c r="C25" t="s">
        <v>816</v>
      </c>
      <c r="E25">
        <v>736420.24700799538</v>
      </c>
      <c r="F25">
        <v>6781071.4459892018</v>
      </c>
      <c r="M25" t="s">
        <v>760</v>
      </c>
      <c r="N25">
        <v>1</v>
      </c>
      <c r="O25" t="s">
        <v>733</v>
      </c>
      <c r="S25" t="s">
        <v>736</v>
      </c>
      <c r="T25" t="s">
        <v>737</v>
      </c>
      <c r="U25">
        <v>0</v>
      </c>
      <c r="V25" t="s">
        <v>760</v>
      </c>
      <c r="W25" t="s">
        <v>817</v>
      </c>
    </row>
    <row r="26" spans="1:89" x14ac:dyDescent="0.25">
      <c r="A26" t="s">
        <v>37</v>
      </c>
      <c r="B26" t="s">
        <v>825</v>
      </c>
      <c r="C26" t="s">
        <v>826</v>
      </c>
      <c r="E26">
        <v>0</v>
      </c>
      <c r="F26">
        <v>0</v>
      </c>
      <c r="J26" t="s">
        <v>19</v>
      </c>
      <c r="K26" t="s">
        <v>17</v>
      </c>
      <c r="L26" t="s">
        <v>20</v>
      </c>
      <c r="M26" t="s">
        <v>738</v>
      </c>
      <c r="N26">
        <v>1</v>
      </c>
      <c r="O26" t="s">
        <v>733</v>
      </c>
      <c r="P26" t="s">
        <v>821</v>
      </c>
      <c r="S26" t="s">
        <v>736</v>
      </c>
      <c r="T26" t="s">
        <v>737</v>
      </c>
      <c r="U26">
        <v>0</v>
      </c>
      <c r="V26" t="s">
        <v>760</v>
      </c>
      <c r="W26" t="s">
        <v>745</v>
      </c>
      <c r="AA26" t="s">
        <v>827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U26">
        <v>0</v>
      </c>
      <c r="AV26">
        <v>0</v>
      </c>
      <c r="AY26">
        <v>0</v>
      </c>
      <c r="BL26">
        <v>0</v>
      </c>
      <c r="BP26">
        <v>0</v>
      </c>
      <c r="BR26">
        <v>0</v>
      </c>
      <c r="BT26">
        <v>0</v>
      </c>
      <c r="BV26">
        <v>0</v>
      </c>
      <c r="BX26">
        <v>0</v>
      </c>
      <c r="CA26">
        <v>0</v>
      </c>
      <c r="CH26">
        <v>0</v>
      </c>
      <c r="CI26">
        <v>0</v>
      </c>
      <c r="CJ26">
        <v>0</v>
      </c>
    </row>
    <row r="27" spans="1:89" x14ac:dyDescent="0.25">
      <c r="A27" t="s">
        <v>250</v>
      </c>
      <c r="B27" t="s">
        <v>828</v>
      </c>
      <c r="C27" t="s">
        <v>829</v>
      </c>
      <c r="E27">
        <v>0</v>
      </c>
      <c r="F27">
        <v>0</v>
      </c>
      <c r="J27" t="s">
        <v>53</v>
      </c>
      <c r="K27" t="s">
        <v>17</v>
      </c>
      <c r="L27" t="s">
        <v>429</v>
      </c>
      <c r="M27" t="s">
        <v>760</v>
      </c>
      <c r="N27">
        <v>1</v>
      </c>
      <c r="O27" t="s">
        <v>733</v>
      </c>
      <c r="S27" t="s">
        <v>775</v>
      </c>
      <c r="T27" t="s">
        <v>737</v>
      </c>
      <c r="U27">
        <v>0</v>
      </c>
      <c r="V27" t="s">
        <v>760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U27">
        <v>0</v>
      </c>
      <c r="AV27">
        <v>0</v>
      </c>
      <c r="AY27">
        <v>0</v>
      </c>
      <c r="BL27">
        <v>0</v>
      </c>
      <c r="BP27">
        <v>0</v>
      </c>
      <c r="BR27">
        <v>0</v>
      </c>
      <c r="BT27">
        <v>0</v>
      </c>
      <c r="BV27">
        <v>0</v>
      </c>
      <c r="BX27">
        <v>0</v>
      </c>
      <c r="CA27">
        <v>0</v>
      </c>
      <c r="CH27">
        <v>0</v>
      </c>
      <c r="CI27">
        <v>0</v>
      </c>
      <c r="CJ27">
        <v>0</v>
      </c>
    </row>
    <row r="28" spans="1:89" x14ac:dyDescent="0.25">
      <c r="A28" t="s">
        <v>205</v>
      </c>
      <c r="B28" t="s">
        <v>830</v>
      </c>
      <c r="C28" t="s">
        <v>829</v>
      </c>
      <c r="E28">
        <v>740752.37969439232</v>
      </c>
      <c r="F28">
        <v>6793247.7766933478</v>
      </c>
      <c r="J28" t="s">
        <v>53</v>
      </c>
      <c r="K28" t="s">
        <v>17</v>
      </c>
      <c r="L28" t="s">
        <v>429</v>
      </c>
      <c r="M28" t="s">
        <v>760</v>
      </c>
      <c r="N28">
        <v>1</v>
      </c>
      <c r="O28" t="s">
        <v>733</v>
      </c>
      <c r="S28" t="s">
        <v>775</v>
      </c>
      <c r="T28" t="s">
        <v>737</v>
      </c>
      <c r="U28">
        <v>0</v>
      </c>
      <c r="V28" t="s">
        <v>760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U28">
        <v>0</v>
      </c>
      <c r="AV28">
        <v>0</v>
      </c>
      <c r="AY28">
        <v>0</v>
      </c>
      <c r="BL28">
        <v>0</v>
      </c>
      <c r="BP28">
        <v>0</v>
      </c>
      <c r="BR28">
        <v>0</v>
      </c>
      <c r="BT28">
        <v>0</v>
      </c>
      <c r="BV28">
        <v>0</v>
      </c>
      <c r="BX28">
        <v>0</v>
      </c>
      <c r="CA28">
        <v>0</v>
      </c>
      <c r="CH28">
        <v>0</v>
      </c>
      <c r="CI28">
        <v>0</v>
      </c>
      <c r="CJ28">
        <v>0</v>
      </c>
    </row>
    <row r="29" spans="1:89" x14ac:dyDescent="0.25">
      <c r="A29" t="s">
        <v>205</v>
      </c>
      <c r="B29" t="s">
        <v>831</v>
      </c>
      <c r="C29" t="s">
        <v>829</v>
      </c>
      <c r="E29">
        <v>740752.37969439232</v>
      </c>
      <c r="F29">
        <v>6793247.7766933478</v>
      </c>
      <c r="J29" t="s">
        <v>53</v>
      </c>
      <c r="K29" t="s">
        <v>17</v>
      </c>
      <c r="L29" t="s">
        <v>429</v>
      </c>
      <c r="M29" t="s">
        <v>760</v>
      </c>
      <c r="N29">
        <v>1</v>
      </c>
      <c r="O29" t="s">
        <v>733</v>
      </c>
      <c r="S29" t="s">
        <v>775</v>
      </c>
      <c r="T29" t="s">
        <v>737</v>
      </c>
      <c r="U29">
        <v>0</v>
      </c>
      <c r="V29" t="s">
        <v>760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U29">
        <v>0</v>
      </c>
      <c r="AV29">
        <v>0</v>
      </c>
      <c r="AY29">
        <v>0</v>
      </c>
      <c r="BL29">
        <v>0</v>
      </c>
      <c r="BP29">
        <v>0</v>
      </c>
      <c r="BR29">
        <v>0</v>
      </c>
      <c r="BT29">
        <v>0</v>
      </c>
      <c r="BV29">
        <v>0</v>
      </c>
      <c r="BX29">
        <v>0</v>
      </c>
      <c r="CA29">
        <v>0</v>
      </c>
      <c r="CH29">
        <v>0</v>
      </c>
      <c r="CI29">
        <v>0</v>
      </c>
      <c r="CJ29">
        <v>0</v>
      </c>
    </row>
    <row r="30" spans="1:89" x14ac:dyDescent="0.25">
      <c r="A30" t="s">
        <v>197</v>
      </c>
      <c r="B30" t="s">
        <v>832</v>
      </c>
      <c r="C30" t="s">
        <v>829</v>
      </c>
      <c r="E30">
        <v>740467.07746172801</v>
      </c>
      <c r="F30">
        <v>6793193.5670398716</v>
      </c>
      <c r="J30" t="s">
        <v>53</v>
      </c>
      <c r="K30" t="s">
        <v>17</v>
      </c>
      <c r="L30" t="s">
        <v>429</v>
      </c>
      <c r="M30" t="s">
        <v>760</v>
      </c>
      <c r="N30">
        <v>1</v>
      </c>
      <c r="O30" t="s">
        <v>733</v>
      </c>
      <c r="S30" t="s">
        <v>775</v>
      </c>
      <c r="T30" t="s">
        <v>737</v>
      </c>
      <c r="U30">
        <v>0</v>
      </c>
      <c r="V30" t="s">
        <v>760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U30">
        <v>0</v>
      </c>
      <c r="AV30">
        <v>0</v>
      </c>
      <c r="AY30">
        <v>0</v>
      </c>
      <c r="BL30">
        <v>0</v>
      </c>
      <c r="BP30">
        <v>0</v>
      </c>
      <c r="BR30">
        <v>0</v>
      </c>
      <c r="BT30">
        <v>0</v>
      </c>
      <c r="BV30">
        <v>0</v>
      </c>
      <c r="BX30">
        <v>0</v>
      </c>
      <c r="CA30">
        <v>0</v>
      </c>
      <c r="CH30">
        <v>0</v>
      </c>
      <c r="CI30">
        <v>0</v>
      </c>
      <c r="CJ30">
        <v>0</v>
      </c>
    </row>
    <row r="31" spans="1:89" x14ac:dyDescent="0.25">
      <c r="A31" t="s">
        <v>412</v>
      </c>
      <c r="C31" t="s">
        <v>833</v>
      </c>
      <c r="E31">
        <v>0</v>
      </c>
      <c r="F31">
        <v>0</v>
      </c>
      <c r="J31" t="s">
        <v>53</v>
      </c>
      <c r="K31" t="s">
        <v>17</v>
      </c>
      <c r="L31" t="s">
        <v>429</v>
      </c>
      <c r="M31" t="s">
        <v>760</v>
      </c>
      <c r="N31">
        <v>1</v>
      </c>
      <c r="O31" t="s">
        <v>733</v>
      </c>
      <c r="S31" t="s">
        <v>638</v>
      </c>
      <c r="T31" t="s">
        <v>834</v>
      </c>
      <c r="U31">
        <v>0</v>
      </c>
      <c r="V31" t="s">
        <v>760</v>
      </c>
      <c r="AB31">
        <v>0</v>
      </c>
      <c r="AC31">
        <v>0</v>
      </c>
      <c r="AD31">
        <v>0</v>
      </c>
      <c r="AE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U31">
        <v>0</v>
      </c>
      <c r="AV31">
        <v>0</v>
      </c>
      <c r="AY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L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G31">
        <v>0</v>
      </c>
      <c r="CH31">
        <v>0</v>
      </c>
      <c r="CI31">
        <v>0</v>
      </c>
      <c r="CJ31">
        <v>0</v>
      </c>
      <c r="CK3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6ECF-1A12-4E6E-B8CF-D2776B5D6F94}">
  <dimension ref="A1:B5"/>
  <sheetViews>
    <sheetView tabSelected="1" workbookViewId="0"/>
  </sheetViews>
  <sheetFormatPr baseColWidth="10" defaultRowHeight="15" x14ac:dyDescent="0.25"/>
  <cols>
    <col min="1" max="1" width="30.7109375" bestFit="1" customWidth="1"/>
    <col min="2" max="2" width="30.7109375" customWidth="1"/>
  </cols>
  <sheetData>
    <row r="1" spans="1:2" x14ac:dyDescent="0.25">
      <c r="A1" t="s">
        <v>632</v>
      </c>
      <c r="B1" t="s">
        <v>633</v>
      </c>
    </row>
    <row r="2" spans="1:2" x14ac:dyDescent="0.25">
      <c r="A2" t="s">
        <v>634</v>
      </c>
      <c r="B2" t="s">
        <v>18</v>
      </c>
    </row>
    <row r="3" spans="1:2" x14ac:dyDescent="0.25">
      <c r="A3" t="s">
        <v>635</v>
      </c>
      <c r="B3">
        <v>2025</v>
      </c>
    </row>
    <row r="4" spans="1:2" x14ac:dyDescent="0.25">
      <c r="A4" t="s">
        <v>636</v>
      </c>
      <c r="B4">
        <v>2024</v>
      </c>
    </row>
    <row r="5" spans="1:2" x14ac:dyDescent="0.25">
      <c r="A5" t="s">
        <v>637</v>
      </c>
      <c r="B5" t="s">
        <v>638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943ee3-2436-44fb-8308-b5b34c83cf47">
      <Terms xmlns="http://schemas.microsoft.com/office/infopath/2007/PartnerControls"/>
    </lcf76f155ced4ddcb4097134ff3c332f>
    <TaxCatchAll xmlns="f1de0ceb-bc2e-4a5d-b397-779971ba902a" xsi:nil="true"/>
    <SIRENEPCI xmlns="37943ee3-2436-44fb-8308-b5b34c83cf47" xsi:nil="true"/>
    <SharedWithUsers xmlns="f1de0ceb-bc2e-4a5d-b397-779971ba902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7A9927A1B7429B0785D777B9E700" ma:contentTypeVersion="16" ma:contentTypeDescription="Crée un document." ma:contentTypeScope="" ma:versionID="7be04369e7ef9e025b4810262b7cdea8">
  <xsd:schema xmlns:xsd="http://www.w3.org/2001/XMLSchema" xmlns:xs="http://www.w3.org/2001/XMLSchema" xmlns:p="http://schemas.microsoft.com/office/2006/metadata/properties" xmlns:ns2="37943ee3-2436-44fb-8308-b5b34c83cf47" xmlns:ns3="f1de0ceb-bc2e-4a5d-b397-779971ba902a" targetNamespace="http://schemas.microsoft.com/office/2006/metadata/properties" ma:root="true" ma:fieldsID="27b4380c561f40fc0cf22ffa8071082d" ns2:_="" ns3:_="">
    <xsd:import namespace="37943ee3-2436-44fb-8308-b5b34c83cf47"/>
    <xsd:import namespace="f1de0ceb-bc2e-4a5d-b397-779971ba902a"/>
    <xsd:element name="properties">
      <xsd:complexType>
        <xsd:sequence>
          <xsd:element name="documentManagement">
            <xsd:complexType>
              <xsd:all>
                <xsd:element ref="ns2:SIRENEPCI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43ee3-2436-44fb-8308-b5b34c83cf47" elementFormDefault="qualified">
    <xsd:import namespace="http://schemas.microsoft.com/office/2006/documentManagement/types"/>
    <xsd:import namespace="http://schemas.microsoft.com/office/infopath/2007/PartnerControls"/>
    <xsd:element name="SIRENEPCI" ma:index="8" nillable="true" ma:displayName="SIREN EPCI" ma:format="Dropdown" ma:internalName="SIRENEPCI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353ad67-e113-47c2-9983-c9c759f886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e0ceb-bc2e-4a5d-b397-779971ba9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451b0b-2282-46e1-a10b-9e3017b9db79}" ma:internalName="TaxCatchAll" ma:showField="CatchAllData" ma:web="f1de0ceb-bc2e-4a5d-b397-779971ba90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A396B-88A4-4955-993E-E02E05E377C3}">
  <ds:schemaRefs>
    <ds:schemaRef ds:uri="http://schemas.microsoft.com/office/2006/metadata/properties"/>
    <ds:schemaRef ds:uri="http://schemas.microsoft.com/office/infopath/2007/PartnerControls"/>
    <ds:schemaRef ds:uri="24a6a430-33fd-4362-9720-516eaf982e7f"/>
    <ds:schemaRef ds:uri="6f4710b3-520e-45e6-8e2c-6ae975218b9a"/>
  </ds:schemaRefs>
</ds:datastoreItem>
</file>

<file path=customXml/itemProps2.xml><?xml version="1.0" encoding="utf-8"?>
<ds:datastoreItem xmlns:ds="http://schemas.openxmlformats.org/officeDocument/2006/customXml" ds:itemID="{27D22F9F-3074-4FA5-B1F2-790D4C682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0460D-5A52-4629-AF6A-3C4BEAF95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1 - Indice de vacance</vt:lpstr>
      <vt:lpstr>2 - Etat parcellaire</vt:lpstr>
      <vt:lpstr>3 - Unités foncières</vt:lpstr>
      <vt:lpstr>4 - Occupants</vt:lpstr>
      <vt:lpstr>5 - Autres occupants</vt:lpstr>
      <vt:lpstr>6 - Locaux vacants</vt:lpstr>
      <vt:lpstr>Métadonnées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 Yoann</dc:creator>
  <cp:lastModifiedBy>DUMON Yoann</cp:lastModifiedBy>
  <dcterms:created xsi:type="dcterms:W3CDTF">2023-04-20T06:43:41Z</dcterms:created>
  <dcterms:modified xsi:type="dcterms:W3CDTF">2025-07-09T08:54:56Z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0x0101007CBC7A9927A1B7429B0785D777B9E700</vt:lpwstr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